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53" documentId="13_ncr:1_{F6CB121F-512D-4AA6-A0C1-0FB36C537598}" xr6:coauthVersionLast="47" xr6:coauthVersionMax="47" xr10:uidLastSave="{6152A991-EC4A-45C1-BC8C-23A09A3B9162}"/>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<sst xmlns="http://schemas.openxmlformats.org/spreadsheetml/2006/main" count="180282" uniqueCount="39126">
  <si>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</si>
  <si>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</si>
  <si>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</si>
  <si>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</si>
  <si>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</si>
  <si>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</si>
  <si>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</si>
  <si>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</si>
  <si>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</si>
  <si>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</si>
  <si>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</si>
  <si>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</si>
  <si>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</si>
  <si>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</si>
  <si>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</si>
  <si>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</si>
  <si>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</si>
  <si>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</si>
  <si>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</si>
  <si>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</si>
  <si>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</si>
  <si>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</si>
  <si>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</si>
  <si>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</si>
  <si>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</si>
  <si>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</si>
  <si>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</si>
  <si>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</si>
  <si>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</si>
  <si>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</si>
  <si>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</si>
  <si>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</si>
  <si>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</si>
  <si>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</si>
  <si>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</si>
  <si>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</si>
  <si>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</si>
  <si>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</si>
  <si>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</si>
  <si>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</si>
  <si>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</si>
  <si>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</si>
  <si>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</si>
  <si>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</si>
  <si>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</si>
  <si>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</si>
  <si>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</si>
  <si>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</si>
  <si>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</si>
  <si>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</si>
  <si>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</si>
  <si>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</si>
  <si>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</si>
  <si>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</si>
  <si>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</si>
  <si>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</si>
  <si>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</si>
  <si>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</si>
  <si>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</si>
  <si>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</si>
  <si>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</si>
  <si>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</si>
  <si>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</si>
  <si>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</si>
  <si>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</si>
  <si>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</si>
  <si>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</si>
  <si>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</si>
  <si>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</si>
  <si>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</si>
  <si>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</si>
  <si>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</si>
  <si>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</si>
  <si>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</si>
  <si>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</si>
  <si>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</si>
  <si>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</si>
  <si>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</si>
  <si>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</si>
  <si>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</si>
  <si>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</si>
  <si>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</si>
  <si>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</si>
  <si>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</si>
  <si>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</si>
  <si>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</si>
  <si>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</si>
  <si>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</si>
  <si>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</si>
  <si>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</si>
  <si>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</si>
  <si>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</si>
  <si>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</si>
  <si>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</si>
  <si>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</si>
  <si>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</si>
  <si>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</si>
  <si>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</si>
  <si>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</si>
  <si>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</si>
  <si>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</si>
  <si>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</si>
  <si>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</si>
  <si>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</si>
  <si>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</si>
  <si>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</si>
  <si>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</si>
  <si>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</si>
  <si>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</si>
  <si>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</si>
  <si>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</si>
  <si>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</si>
  <si>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</si>
  <si>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</si>
  <si>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</si>
  <si>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</si>
  <si>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</si>
  <si>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</si>
  <si>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</si>
  <si>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</si>
  <si>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</si>
  <si>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</si>
  <si>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</si>
  <si>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</si>
  <si>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</si>
  <si>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</si>
  <si>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</si>
  <si>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</si>
  <si>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</si>
  <si>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</si>
  <si>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</si>
  <si>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</si>
  <si>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</si>
  <si>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</si>
  <si>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</si>
  <si>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</si>
  <si>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</si>
  <si>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</si>
  <si>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</si>
  <si>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</si>
  <si>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</si>
  <si>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</si>
  <si>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</si>
  <si>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</si>
  <si>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</si>
  <si>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</si>
  <si>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</si>
  <si>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</si>
  <si>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</si>
  <si>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</si>
  <si>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</si>
  <si>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</si>
  <si>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</si>
  <si>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</si>
  <si>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</si>
  <si>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</si>
  <si>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</si>
  <si>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</si>
  <si>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</si>
  <si>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</si>
  <si>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</si>
  <si>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</si>
  <si>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</si>
  <si>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</si>
  <si>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</si>
  <si>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</si>
  <si>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</si>
  <si>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</si>
  <si>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</si>
  <si>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</si>
  <si>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</si>
  <si>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</si>
  <si>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</si>
  <si>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</si>
  <si>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</si>
  <si>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</si>
  <si>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</si>
  <si>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</si>
  <si>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</si>
  <si>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</si>
  <si>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</si>
  <si>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</si>
  <si>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</si>
  <si>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</si>
  <si>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</si>
  <si>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</si>
  <si>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</si>
  <si>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</si>
  <si>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</si>
  <si>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</si>
  <si>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</si>
  <si>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</si>
  <si>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</si>
  <si>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</si>
  <si>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</si>
  <si>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</si>
  <si>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</si>
  <si>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</si>
  <si>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</si>
  <si>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</si>
  <si>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</si>
  <si>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</si>
  <si>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</si>
  <si>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</si>
  <si>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</si>
  <si>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</si>
  <si>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</si>
  <si>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</si>
  <si>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</si>
  <si>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</si>
  <si>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</si>
  <si>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</si>
  <si>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</si>
  <si>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</si>
  <si>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</si>
  <si>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</si>
  <si>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</si>
  <si>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</si>
  <si>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</si>
  <si>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</si>
  <si>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</si>
  <si>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</si>
  <si>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</si>
  <si>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</si>
  <si>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</si>
  <si>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</si>
  <si>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</si>
  <si>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</si>
  <si>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</si>
  <si>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</si>
  <si>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</si>
  <si>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</si>
  <si>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</si>
  <si>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</si>
  <si>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</si>
  <si>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</si>
  <si>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</si>
  <si>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</si>
  <si>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</si>
  <si>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</si>
  <si>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</si>
  <si>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</si>
  <si>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</si>
  <si>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</si>
  <si>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</si>
  <si>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</si>
  <si>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</si>
  <si>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</si>
  <si>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</si>
  <si>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</si>
  <si>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</si>
  <si>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</si>
  <si>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</si>
  <si>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</si>
  <si>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</si>
  <si>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</si>
  <si>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</si>
  <si>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</si>
  <si>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</si>
  <si>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</si>
  <si>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</si>
  <si>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</si>
  <si>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</si>
  <si>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</si>
  <si>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</si>
  <si>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</si>
  <si>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</si>
  <si>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</si>
  <si>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</si>
  <si>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</si>
  <si>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</si>
  <si>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</si>
  <si>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</si>
  <si>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</si>
  <si>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</si>
  <si>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</si>
  <si>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</si>
  <si>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</si>
  <si>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</si>
  <si>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</si>
  <si>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</si>
  <si>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</si>
  <si>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</si>
  <si>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</si>
  <si>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</si>
  <si>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</si>
  <si>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</si>
  <si>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</si>
  <si>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</si>
  <si>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</si>
  <si>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</si>
  <si>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</si>
  <si>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</si>
  <si>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</si>
  <si>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</si>
  <si>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</si>
  <si>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</si>
  <si>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</si>
  <si>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</si>
  <si>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</si>
  <si>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</si>
  <si>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</si>
  <si>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</si>
  <si>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</si>
  <si>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</si>
  <si>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</si>
  <si>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</si>
  <si>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</si>
  <si>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</si>
  <si>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</si>
  <si>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</si>
  <si>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</si>
  <si>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</si>
  <si>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</si>
  <si>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</si>
  <si>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</si>
  <si>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</si>
  <si>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</si>
  <si>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</si>
  <si>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</si>
  <si>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</si>
  <si>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</si>
  <si>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</si>
  <si>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</si>
  <si>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</si>
  <si>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</si>
  <si>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</si>
  <si>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</si>
  <si>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</si>
  <si>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</si>
  <si>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</si>
  <si>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</si>
  <si>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</si>
  <si>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</si>
  <si>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</si>
  <si>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</si>
  <si>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</si>
  <si>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</si>
  <si>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</si>
  <si>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</si>
  <si>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</si>
  <si>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</si>
  <si>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</si>
  <si>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</si>
  <si>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</si>
  <si>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</si>
  <si>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</si>
  <si>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</si>
  <si>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</si>
  <si>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</si>
  <si>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</si>
  <si>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</si>
  <si>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</si>
  <si>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</si>
  <si>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</si>
  <si>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</si>
  <si>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</si>
  <si>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</si>
  <si>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</si>
  <si>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</si>
  <si>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</si>
  <si>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</si>
  <si>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</si>
  <si>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</si>
  <si>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</si>
  <si>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</si>
  <si>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</si>
  <si>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</si>
  <si>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</si>
  <si>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</si>
  <si>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</si>
  <si>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</si>
  <si>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</si>
  <si>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</si>
  <si>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</si>
  <si>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</si>
  <si>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</si>
  <si>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</si>
  <si>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</si>
  <si>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</si>
  <si>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</si>
  <si>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</si>
  <si>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</si>
  <si>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</si>
  <si>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</si>
  <si>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</si>
  <si>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</si>
  <si>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</si>
  <si>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</si>
  <si>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</si>
  <si>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</si>
  <si>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</si>
  <si>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</si>
  <si>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</si>
  <si>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</si>
  <si>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</si>
  <si>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</si>
  <si>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</si>
  <si>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</si>
  <si>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</si>
  <si>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</si>
  <si>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</si>
  <si>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</si>
  <si>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</si>
  <si>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</si>
  <si>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</si>
  <si>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</si>
  <si>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</si>
  <si>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</si>
  <si>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</si>
  <si>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</si>
  <si>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</si>
  <si>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</si>
  <si>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</si>
  <si>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</si>
  <si>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</si>
  <si>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</si>
  <si>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</si>
  <si>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</si>
  <si>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</si>
  <si>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</si>
  <si>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</si>
  <si>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</si>
  <si>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</si>
  <si>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</si>
  <si>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</si>
  <si>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</si>
  <si>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</si>
  <si>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</si>
  <si>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</si>
  <si>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</si>
  <si>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</si>
  <si>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</si>
  <si>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</si>
  <si>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</si>
  <si>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</si>
  <si>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</si>
  <si>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</si>
  <si>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</si>
  <si>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</si>
  <si>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</si>
  <si>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</si>
  <si>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</si>
  <si>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</si>
  <si>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</si>
  <si>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</si>
  <si>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</si>
  <si>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</si>
  <si>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</si>
  <si>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</si>
  <si>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</si>
  <si>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</si>
  <si>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</si>
  <si>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</si>
  <si>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</si>
  <si>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</si>
  <si>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</si>
  <si>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</si>
  <si>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</si>
  <si>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</si>
  <si>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</si>
  <si>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</si>
  <si>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</si>
  <si>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</si>
  <si>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</si>
  <si>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</si>
  <si>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</si>
  <si>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</si>
  <si>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</si>
  <si>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</si>
  <si>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</si>
  <si>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</si>
  <si>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</si>
  <si>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</si>
  <si>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</si>
  <si>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</si>
  <si>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</si>
  <si>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</si>
  <si>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</si>
  <si>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</si>
  <si>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</si>
  <si>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</si>
  <si>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</si>
  <si>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</si>
  <si>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</si>
  <si>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</si>
  <si>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</si>
  <si>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</si>
  <si>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</si>
  <si>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</si>
  <si>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</si>
  <si>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</si>
  <si>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</si>
  <si>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</si>
  <si>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</si>
  <si>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</si>
  <si>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</si>
  <si>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</si>
  <si>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</si>
  <si>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</si>
  <si>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</si>
  <si>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</si>
  <si>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</si>
  <si>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</si>
  <si>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</si>
  <si>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</si>
  <si>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</si>
  <si>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</si>
  <si>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</si>
  <si>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</si>
  <si>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</si>
  <si>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</si>
  <si>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</si>
  <si>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</si>
  <si>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</si>
  <si>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</si>
  <si>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</si>
  <si>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</si>
  <si>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</si>
  <si>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</si>
  <si>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</si>
  <si>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</si>
  <si>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</si>
  <si>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</si>
  <si>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</si>
  <si>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</si>
  <si>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</si>
  <si>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</si>
  <si>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</si>
  <si>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</si>
  <si>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</si>
  <si>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</si>
  <si>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</si>
  <si>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</si>
  <si>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</si>
  <si>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</si>
  <si>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</si>
  <si>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</si>
  <si>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</si>
  <si>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</si>
  <si>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</si>
  <si>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</si>
  <si>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</si>
  <si>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</si>
  <si>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</si>
  <si>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</si>
  <si>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</si>
  <si>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</si>
  <si>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</si>
  <si>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</si>
  <si>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</si>
  <si>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</si>
  <si>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</si>
  <si>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</si>
  <si>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</si>
  <si>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</si>
  <si>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</si>
  <si>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</si>
  <si>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</si>
  <si>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</si>
  <si>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</si>
  <si>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</si>
  <si>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</si>
  <si>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</si>
  <si>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</si>
  <si>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</si>
  <si>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</si>
  <si>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</si>
  <si>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</si>
  <si>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</si>
  <si>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</si>
  <si>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</si>
  <si>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</si>
  <si>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</si>
  <si>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</si>
  <si>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</si>
  <si>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</si>
  <si>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</si>
  <si>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</si>
  <si>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</si>
  <si>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</si>
  <si>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</si>
  <si>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</si>
  <si>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</si>
  <si>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</si>
  <si>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</si>
  <si>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</si>
  <si>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</si>
  <si>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</si>
  <si>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</si>
  <si>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</si>
  <si>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</si>
  <si>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</si>
  <si>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</si>
  <si>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</si>
  <si>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</si>
  <si>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</si>
  <si>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</si>
  <si>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</si>
  <si>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</si>
  <si>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</si>
  <si>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</si>
  <si>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</si>
  <si>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</si>
  <si>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</si>
  <si>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</si>
  <si>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</si>
  <si>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</si>
  <si>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</si>
  <si>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</si>
  <si>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</si>
  <si>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</si>
  <si>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</si>
  <si>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</si>
  <si>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</si>
  <si>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</si>
  <si>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</si>
  <si>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</si>
  <si>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</si>
  <si>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</si>
  <si>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</si>
  <si>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</si>
  <si>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</si>
  <si>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</si>
  <si>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</si>
  <si>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</si>
  <si>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</si>
  <si>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</si>
  <si>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</si>
  <si>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</si>
  <si>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</si>
  <si>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</si>
  <si>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</si>
  <si>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</si>
  <si>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</si>
  <si>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</si>
  <si>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</si>
  <si>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</si>
  <si>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</si>
  <si>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</si>
  <si>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</si>
  <si>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</si>
  <si>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</si>
  <si>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</si>
  <si>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</si>
  <si>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</si>
  <si>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</si>
  <si>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</si>
  <si>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</si>
  <si>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</si>
  <si>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</si>
  <si>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</si>
  <si>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</si>
  <si>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</si>
  <si>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</si>
  <si>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</si>
  <si>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</si>
  <si>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</si>
  <si>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</si>
  <si>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</si>
  <si>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</si>
  <si>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</si>
  <si>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</si>
  <si>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</si>
  <si>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</si>
  <si>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</si>
  <si>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</si>
  <si>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</si>
  <si>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</si>
  <si>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</si>
  <si>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</si>
  <si>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</si>
  <si>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</si>
  <si>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</si>
  <si>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</si>
  <si>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</si>
  <si>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</si>
  <si>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</si>
  <si>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</si>
  <si>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</si>
  <si>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</si>
  <si>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</si>
  <si>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</si>
  <si>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</si>
  <si>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</si>
  <si>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</si>
  <si>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</si>
  <si>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</si>
  <si>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</si>
  <si>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</si>
  <si>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</si>
  <si>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</si>
  <si>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</si>
  <si>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</si>
  <si>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</si>
  <si>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</si>
  <si>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</si>
  <si>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</si>
  <si>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</si>
  <si>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</si>
  <si>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</si>
  <si>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</si>
  <si>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</si>
  <si>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</si>
  <si>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</si>
  <si>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</si>
  <si>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</si>
  <si>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</si>
  <si>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</si>
  <si>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</si>
  <si>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</si>
  <si>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</si>
  <si>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</si>
  <si>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</si>
  <si>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</si>
  <si>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</si>
  <si>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</si>
  <si>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</si>
  <si>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</si>
  <si>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</si>
  <si>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</si>
  <si>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</si>
  <si>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</si>
  <si>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</si>
  <si>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</si>
  <si>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</si>
  <si>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</si>
  <si>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</si>
  <si>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</si>
  <si>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</si>
  <si>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</si>
  <si>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</si>
  <si>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</si>
  <si>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</si>
  <si>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</si>
  <si>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</si>
  <si>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</si>
  <si>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</si>
  <si>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</si>
  <si>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</si>
  <si>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</si>
  <si>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</si>
  <si>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</si>
  <si>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</si>
  <si>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</si>
  <si>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</si>
  <si>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</si>
  <si>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</si>
  <si>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</si>
  <si>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</si>
  <si>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</si>
  <si>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</si>
  <si>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</si>
  <si>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</si>
  <si>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</si>
  <si>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</si>
  <si>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</si>
  <si>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</si>
  <si>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</si>
  <si>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</si>
  <si>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</si>
  <si>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</si>
  <si>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</si>
  <si>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</si>
  <si>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</si>
  <si>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</si>
  <si>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</si>
  <si>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</si>
  <si>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</si>
  <si>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</si>
  <si>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</si>
  <si>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</si>
  <si>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</si>
  <si>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</si>
  <si>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</si>
  <si>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</si>
  <si>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</si>
  <si>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</si>
  <si>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</si>
  <si>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</si>
  <si>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</si>
  <si>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</si>
  <si>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</si>
  <si>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</si>
  <si>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</si>
  <si>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</si>
  <si>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</si>
  <si>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</si>
  <si>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</si>
  <si>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</si>
  <si>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</si>
  <si>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</si>
  <si>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</si>
  <si>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</si>
  <si>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</si>
  <si>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</si>
  <si>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</si>
  <si>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</si>
  <si>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</si>
  <si>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</si>
  <si>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</si>
  <si>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</si>
  <si>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</si>
  <si>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</si>
  <si>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</si>
  <si>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</si>
  <si>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</si>
  <si>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</si>
  <si>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</si>
  <si>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</si>
  <si>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</si>
  <si>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</si>
  <si>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</si>
  <si>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</si>
  <si>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</si>
  <si>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</si>
  <si>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</si>
  <si>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</si>
  <si>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</si>
  <si>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</si>
  <si>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</si>
  <si>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</si>
  <si>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</si>
  <si>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</si>
  <si>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</si>
  <si>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</si>
  <si>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</si>
  <si>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</si>
  <si>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</si>
  <si>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</si>
  <si>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</si>
  <si>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</si>
  <si>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</si>
  <si>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</si>
  <si>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</si>
  <si>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</si>
  <si>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</si>
  <si>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</si>
  <si>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</si>
  <si>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</si>
  <si>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</si>
  <si>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</si>
  <si>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</si>
  <si>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</si>
  <si>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</si>
  <si>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</si>
  <si>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</si>
  <si>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</si>
  <si>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</si>
  <si>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</si>
  <si>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</si>
  <si>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</si>
  <si>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</si>
  <si>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</si>
  <si>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</si>
  <si>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</si>
  <si>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</si>
  <si>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</si>
  <si>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</si>
  <si>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</si>
  <si>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</si>
  <si>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</si>
  <si>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</si>
  <si>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</si>
  <si>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</si>
  <si>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</si>
  <si>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</si>
  <si>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</si>
  <si>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</si>
  <si>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</si>
  <si>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</si>
  <si>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</si>
  <si>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</si>
  <si>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</si>
  <si>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</si>
  <si>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</si>
  <si>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</si>
  <si>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</si>
  <si>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</si>
  <si>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</si>
  <si>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</si>
  <si>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</si>
  <si>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</si>
  <si>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</si>
  <si>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</si>
  <si>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</si>
  <si>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</si>
  <si>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</si>
  <si>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</si>
  <si>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</si>
  <si>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</si>
  <si>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</si>
  <si>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</si>
  <si>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</si>
  <si>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</si>
  <si>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</si>
  <si>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</si>
  <si>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</si>
  <si>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</si>
  <si>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</si>
  <si>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</si>
  <si>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</si>
  <si>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</si>
  <si>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</si>
  <si>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</si>
  <si>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</si>
  <si>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</si>
  <si>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</si>
  <si>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</si>
  <si>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</si>
  <si>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</si>
  <si>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</si>
  <si>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</si>
  <si>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</si>
  <si>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</si>
  <si>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</si>
  <si>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</si>
  <si>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</si>
  <si>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</si>
  <si>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</si>
  <si>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</si>
  <si>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</si>
  <si>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</si>
  <si>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</si>
  <si>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</si>
  <si>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</si>
  <si>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</si>
  <si>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</si>
  <si>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</si>
  <si>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</si>
  <si>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</si>
  <si>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</si>
  <si>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</si>
  <si>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</si>
  <si>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</si>
  <si>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</si>
  <si>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</si>
  <si>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</si>
  <si>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</si>
  <si>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</si>
  <si>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</si>
  <si>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</si>
  <si>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</si>
  <si>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</si>
  <si>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</si>
  <si>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</si>
  <si>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</si>
  <si>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</si>
  <si>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</si>
  <si>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</si>
  <si>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</si>
  <si>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</si>
  <si>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</si>
  <si>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</si>
  <si>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</si>
  <si>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</si>
  <si>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</si>
  <si>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</si>
  <si>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</si>
  <si>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</si>
  <si>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</si>
  <si>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</si>
  <si>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</si>
  <si>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</si>
  <si>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</si>
  <si>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</si>
  <si>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</si>
  <si>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</si>
  <si>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</si>
  <si>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</si>
  <si>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</si>
  <si>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</si>
  <si>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</si>
  <si>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</si>
  <si>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</si>
  <si>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</si>
  <si>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</si>
  <si>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</si>
  <si>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</si>
  <si>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</si>
  <si>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</si>
  <si>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</si>
  <si>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</si>
  <si>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</si>
  <si>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</si>
  <si>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</si>
  <si>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</si>
  <si>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</si>
  <si>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</si>
  <si>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</si>
  <si>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</si>
  <si>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</si>
  <si>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</si>
  <si>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</si>
  <si>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</si>
  <si>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</si>
  <si>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</si>
  <si>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</si>
  <si>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</si>
  <si>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</si>
  <si>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</si>
  <si>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</si>
  <si>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</si>
  <si>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</si>
  <si>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</si>
  <si>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</si>
  <si>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</si>
  <si>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</si>
  <si>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</si>
  <si>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</si>
  <si>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</si>
  <si>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</si>
  <si>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</si>
  <si>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</si>
  <si>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</si>
  <si>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</si>
  <si>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</si>
  <si>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</si>
  <si>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</si>
  <si>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</si>
  <si>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</si>
  <si>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</si>
  <si>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</si>
  <si>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</si>
  <si>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</si>
  <si>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</si>
  <si>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</si>
  <si>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</si>
  <si>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</si>
  <si>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</si>
  <si>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</si>
  <si>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</si>
  <si>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</si>
  <si>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</si>
  <si>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</si>
  <si>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</si>
  <si>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</si>
  <si>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</si>
  <si>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</si>
  <si>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</si>
  <si>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</si>
  <si>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</si>
  <si>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</si>
  <si>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</si>
  <si>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</si>
  <si>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</si>
  <si>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</si>
  <si>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</si>
  <si>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</si>
  <si>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</si>
  <si>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</si>
  <si>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</si>
  <si>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</si>
  <si>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</si>
  <si>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</si>
  <si>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</si>
  <si>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</si>
  <si>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</si>
  <si>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</si>
  <si>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</si>
  <si>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</si>
  <si>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</si>
  <si>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</si>
  <si>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</si>
  <si>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</si>
  <si>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</si>
  <si>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</si>
  <si>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</si>
  <si>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</si>
  <si>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</si>
  <si>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</si>
  <si>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</si>
  <si>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</si>
  <si>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</si>
  <si>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</si>
  <si>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</si>
  <si>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</si>
  <si>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</si>
  <si>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</si>
  <si>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</si>
  <si>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</si>
  <si>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</si>
  <si>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</si>
  <si>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</si>
  <si>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</si>
  <si>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</si>
  <si>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</si>
  <si>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</si>
  <si>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</si>
  <si>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</si>
  <si>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</si>
  <si>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</si>
  <si>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</si>
  <si>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</si>
  <si>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</si>
  <si>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</si>
  <si>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</si>
  <si>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</si>
  <si>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</si>
  <si>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</si>
  <si>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</si>
  <si>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</si>
  <si>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</si>
  <si>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</si>
  <si>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</si>
  <si>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</si>
  <si>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</si>
  <si>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</si>
  <si>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</si>
  <si>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</si>
  <si>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</si>
  <si>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</si>
  <si>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</si>
  <si>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</si>
  <si>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</si>
  <si>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</si>
  <si>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</si>
  <si>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</si>
  <si>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</si>
  <si>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</si>
  <si>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</si>
  <si>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</si>
  <si>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</si>
  <si>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</si>
  <si>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</si>
  <si>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</si>
  <si>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</si>
  <si>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</si>
  <si>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</si>
  <si>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</si>
  <si>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</si>
  <si>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</si>
  <si>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</si>
  <si>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</si>
  <si>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</si>
  <si>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</si>
  <si>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</si>
  <si>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</si>
  <si>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</si>
  <si>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</si>
  <si>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</si>
  <si>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</si>
  <si>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</si>
  <si>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</si>
  <si>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</si>
  <si>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</si>
  <si>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</si>
  <si>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</si>
  <si>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</si>
  <si>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</si>
  <si>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</si>
  <si>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</si>
  <si>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</si>
  <si>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</si>
  <si>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</si>
  <si>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</si>
  <si>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</si>
  <si>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</si>
  <si>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</si>
  <si>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</si>
  <si>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</si>
  <si>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</si>
  <si>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</si>
  <si>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</si>
  <si>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</si>
  <si>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</si>
  <si>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</si>
  <si>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</si>
  <si>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</si>
  <si>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</si>
  <si>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</si>
  <si>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</si>
  <si>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</si>
  <si>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</si>
  <si>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</si>
  <si>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</si>
  <si>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</si>
  <si>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</si>
  <si>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</si>
  <si>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</si>
  <si>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</si>
  <si>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</si>
  <si>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</si>
  <si>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</si>
  <si>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</si>
  <si>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</si>
  <si>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</si>
  <si>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</si>
  <si>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</si>
  <si>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</si>
  <si>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</si>
  <si>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</si>
  <si>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</si>
  <si>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</si>
  <si>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</si>
  <si>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</si>
  <si>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</si>
  <si>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</si>
  <si>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</si>
  <si>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</si>
  <si>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</si>
  <si>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</si>
  <si>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</si>
  <si>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</si>
  <si>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</si>
  <si>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</si>
  <si>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</si>
  <si>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</si>
  <si>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</si>
  <si>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</si>
  <si>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</si>
  <si>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</si>
  <si>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</si>
  <si>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</si>
  <si>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</si>
  <si>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</si>
  <si>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</si>
  <si>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</si>
  <si>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</si>
  <si>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</si>
  <si>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</si>
  <si>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</si>
  <si>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</si>
  <si>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</si>
  <si>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</si>
  <si>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</si>
  <si>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</si>
  <si>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</si>
  <si>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</si>
  <si>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</si>
  <si>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</si>
  <si>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</si>
  <si>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</si>
  <si>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</si>
  <si>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</si>
  <si>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</si>
  <si>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</si>
  <si>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</si>
  <si>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</si>
  <si>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</si>
  <si>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</si>
  <si>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</si>
  <si>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</si>
  <si>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</si>
  <si>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</si>
  <si>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</si>
  <si>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</si>
  <si>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</si>
  <si>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</si>
  <si>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</si>
  <si>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</si>
  <si>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</si>
  <si>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</si>
  <si>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</si>
  <si>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</si>
  <si>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</si>
  <si>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</si>
  <si>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</si>
  <si>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</si>
  <si>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</si>
  <si>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</si>
  <si>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</si>
  <si>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</si>
  <si>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</si>
  <si>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</si>
  <si>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</si>
  <si>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</si>
  <si>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</si>
  <si>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</si>
  <si>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</si>
  <si>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</si>
  <si>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</si>
  <si>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</si>
  <si>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</si>
  <si>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</si>
  <si>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</si>
  <si>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</si>
  <si>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</si>
  <si>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</si>
  <si>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</si>
  <si>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</si>
  <si>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</si>
  <si>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</si>
  <si>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</si>
  <si>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</si>
  <si>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</si>
  <si>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</si>
  <si>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</si>
  <si>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</si>
  <si>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</si>
  <si>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</si>
  <si>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</si>
  <si>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</si>
  <si>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</si>
  <si>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</si>
  <si>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</si>
  <si>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</si>
  <si>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</si>
  <si>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</si>
  <si>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</si>
  <si>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</si>
  <si>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</si>
  <si>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</si>
  <si>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</si>
  <si>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</si>
  <si>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</si>
  <si>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</si>
  <si>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</si>
  <si>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</si>
  <si>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</si>
  <si>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</si>
  <si>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</si>
  <si>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</si>
  <si>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</si>
  <si>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</si>
  <si>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</si>
  <si>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</si>
  <si>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</si>
  <si>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</si>
  <si>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</si>
  <si>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</si>
  <si>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</si>
  <si>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</si>
  <si>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</si>
  <si>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</si>
  <si>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</si>
  <si>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</si>
  <si>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</si>
  <si>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</si>
  <si>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</si>
  <si>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</si>
  <si>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</si>
  <si>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</si>
  <si>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</si>
  <si>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</si>
  <si>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</si>
  <si>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</si>
  <si>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</si>
  <si>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</si>
  <si>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</si>
  <si>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</si>
  <si>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</si>
  <si>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</si>
  <si>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</si>
  <si>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</si>
  <si>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</si>
  <si>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</si>
  <si>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</si>
  <si>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</si>
  <si>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</si>
  <si>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</si>
  <si>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</si>
  <si>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</si>
  <si>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</si>
  <si>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</si>
  <si>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</si>
  <si>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</si>
  <si>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</si>
  <si>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</si>
  <si>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</si>
  <si>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</si>
  <si>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</si>
  <si>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</si>
  <si>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</si>
  <si>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</si>
  <si>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</si>
  <si>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</si>
  <si>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</si>
  <si>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</si>
  <si>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</si>
  <si>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</si>
  <si>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</si>
  <si>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</si>
  <si>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</si>
  <si>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</si>
  <si>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</si>
  <si>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</si>
  <si>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</si>
  <si>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</si>
  <si>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</si>
  <si>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</si>
  <si>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</si>
  <si>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</si>
  <si>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</si>
  <si>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</si>
  <si>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</si>
  <si>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</si>
  <si>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</si>
  <si>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</si>
  <si>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</si>
  <si>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</si>
  <si>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</si>
  <si>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</si>
  <si>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</si>
  <si>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</si>
  <si>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</si>
  <si>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</si>
  <si>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</si>
  <si>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</si>
  <si>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</si>
  <si>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</si>
  <si>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</si>
  <si>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</si>
  <si>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</si>
  <si>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</si>
  <si>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</si>
  <si>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</si>
  <si>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</si>
  <si>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</si>
  <si>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</si>
  <si>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</si>
  <si>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</si>
  <si>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</si>
  <si>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</si>
  <si>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</si>
  <si>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</si>
  <si>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</si>
  <si>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</si>
  <si>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</si>
  <si>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</si>
  <si>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</si>
  <si>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</si>
  <si>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</si>
  <si>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</si>
  <si>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</si>
  <si>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</si>
  <si>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</si>
  <si>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</si>
  <si>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</si>
  <si>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</si>
  <si>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</si>
  <si>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</si>
  <si>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</si>
  <si>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</si>
  <si>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</si>
  <si>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</si>
  <si>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</si>
  <si>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</si>
  <si>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</si>
  <si>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</si>
  <si>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</si>
  <si>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</si>
  <si>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</si>
  <si>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</si>
  <si>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</si>
  <si>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</si>
  <si>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</si>
  <si>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</si>
  <si>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</si>
  <si>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</si>
  <si>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</si>
  <si>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</si>
  <si>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</si>
  <si>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</si>
  <si>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</si>
  <si>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</si>
  <si>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</si>
  <si>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</si>
  <si>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</si>
  <si>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</si>
  <si>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</si>
  <si>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</si>
  <si>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</si>
  <si>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</si>
  <si>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</si>
  <si>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</si>
  <si>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</si>
  <si>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</si>
  <si>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</si>
  <si>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</si>
  <si>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</si>
  <si>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</si>
  <si>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</si>
  <si>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</si>
  <si>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</si>
  <si>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</si>
  <si>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</si>
  <si>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</si>
  <si>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</si>
  <si>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</si>
  <si>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</si>
  <si>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</si>
  <si>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</si>
  <si>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</si>
  <si>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</si>
  <si>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</si>
  <si>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</si>
  <si>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</si>
  <si>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</si>
  <si>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</si>
  <si>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</si>
  <si>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</si>
  <si>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</si>
  <si>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</si>
  <si>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</si>
  <si>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</si>
  <si>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</si>
  <si>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</si>
  <si>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</si>
  <si>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</si>
  <si>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</si>
  <si>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</si>
  <si>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</si>
  <si>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</si>
  <si>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</si>
  <si>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</si>
  <si>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</si>
  <si>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</si>
  <si>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</si>
  <si>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</si>
  <si>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</si>
  <si>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</si>
  <si>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</si>
  <si>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</si>
  <si>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</si>
  <si>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</si>
  <si>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</si>
  <si>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</si>
  <si>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</si>
  <si>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</si>
  <si>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</si>
  <si>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</si>
  <si>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</si>
  <si>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</si>
  <si>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</si>
  <si>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</si>
  <si>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</si>
  <si>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</si>
  <si>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</si>
  <si>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</si>
  <si>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</si>
  <si>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</si>
  <si>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</si>
  <si>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</si>
  <si>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</si>
  <si>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</si>
  <si>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</si>
  <si>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</si>
  <si>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</si>
  <si>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</si>
  <si>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</si>
  <si>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</si>
  <si>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</si>
  <si>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</si>
  <si>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</si>
  <si>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</si>
  <si>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</si>
  <si>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</si>
  <si>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</si>
  <si>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</si>
  <si>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</si>
  <si>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</si>
  <si>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</si>
  <si>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</si>
  <si>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</si>
  <si>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</si>
  <si>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</si>
  <si>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</si>
  <si>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</si>
  <si>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</si>
  <si>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</si>
  <si>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</si>
  <si>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</si>
  <si>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</si>
  <si>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</si>
  <si>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</si>
  <si>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</si>
  <si>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</si>
  <si>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</si>
  <si>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</si>
  <si>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</si>
  <si>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</si>
  <si>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</si>
  <si>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</si>
  <si>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</si>
  <si>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</si>
  <si>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</si>
  <si>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</si>
  <si>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</si>
  <si>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</si>
  <si>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</si>
  <si>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</si>
  <si>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</si>
  <si>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</si>
  <si>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</si>
  <si>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</si>
  <si>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</si>
  <si>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</si>
  <si>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</si>
  <si>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</si>
  <si>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</si>
  <si>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</si>
  <si>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</si>
  <si>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</si>
  <si>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</si>
  <si>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</si>
  <si>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</si>
  <si>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</si>
  <si>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</si>
  <si>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</si>
  <si>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</si>
  <si>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</si>
  <si>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</si>
  <si>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</si>
  <si>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</si>
  <si>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</si>
  <si>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</si>
  <si>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</si>
  <si>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</si>
  <si>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</si>
  <si>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</si>
  <si>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</si>
  <si>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</si>
  <si>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</si>
  <si>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</si>
  <si>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</si>
  <si>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</si>
  <si>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</si>
  <si>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</si>
  <si>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</si>
  <si>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</si>
  <si>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</si>
  <si>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</si>
  <si>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</si>
  <si>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</si>
  <si>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</si>
  <si>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</si>
  <si>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</si>
  <si>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</si>
  <si>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</si>
  <si>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</si>
  <si>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</si>
  <si>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</si>
  <si>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</si>
  <si>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</si>
  <si>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</si>
  <si>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</si>
  <si>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</si>
  <si>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</si>
  <si>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</si>
  <si>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</si>
  <si>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</si>
  <si>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</si>
  <si>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</si>
  <si>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</si>
  <si>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</si>
  <si>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</si>
  <si>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</si>
  <si>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</si>
  <si>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</si>
  <si>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</si>
  <si>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</si>
  <si>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</si>
  <si>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</si>
  <si>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</si>
  <si>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</si>
  <si>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</si>
  <si>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</si>
  <si>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</si>
  <si>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</si>
  <si>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</si>
  <si>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</si>
  <si>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</si>
  <si>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</si>
  <si>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</si>
  <si>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</si>
  <si>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</si>
  <si>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</si>
  <si>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</si>
  <si>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</si>
  <si>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</si>
  <si>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</si>
  <si>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</si>
  <si>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</si>
  <si>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</si>
  <si>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</si>
  <si>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</si>
  <si>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</si>
  <si>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</si>
  <si>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</si>
  <si>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</si>
  <si>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</si>
  <si>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</si>
  <si>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</si>
  <si>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</si>
  <si>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</si>
  <si>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</si>
  <si>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</si>
  <si>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</si>
  <si>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</si>
  <si>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</si>
  <si>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</si>
  <si>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</si>
  <si>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</si>
  <si>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</si>
  <si>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</si>
  <si>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</si>
  <si>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</si>
  <si>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</si>
  <si>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</si>
  <si>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</si>
  <si>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</si>
  <si>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</si>
  <si>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</si>
  <si>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</si>
  <si>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</si>
  <si>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</si>
  <si>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</si>
  <si>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</si>
  <si>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</si>
  <si>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</si>
  <si>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</si>
  <si>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</si>
  <si>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</si>
  <si>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</si>
  <si>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</si>
  <si>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</si>
  <si>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</si>
  <si>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</si>
  <si>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</si>
  <si>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</si>
  <si>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</si>
  <si>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</si>
  <si>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</si>
  <si>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</si>
  <si>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</si>
  <si>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</si>
  <si>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</si>
  <si>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</si>
  <si>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</si>
  <si>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</si>
  <si>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</si>
  <si>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</si>
  <si>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</si>
  <si>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</si>
  <si>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</si>
  <si>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</si>
  <si>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</si>
  <si>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</si>
  <si>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</si>
  <si>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</si>
  <si>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</si>
  <si>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</si>
  <si>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</si>
  <si>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</si>
  <si>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</si>
  <si>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</si>
  <si>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</si>
  <si>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</si>
  <si>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</si>
  <si>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</si>
  <si>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</si>
  <si>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</si>
  <si>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</si>
  <si>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</si>
  <si>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</si>
  <si>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</si>
  <si>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</si>
  <si>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</si>
  <si>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</si>
  <si>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</si>
  <si>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</si>
  <si>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</si>
  <si>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</si>
  <si>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</si>
  <si>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</si>
  <si>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</si>
  <si>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</si>
  <si>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</si>
  <si>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</si>
  <si>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</si>
  <si>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</si>
  <si>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</si>
  <si>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</si>
  <si>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</si>
  <si>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</si>
  <si>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</si>
  <si>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</si>
  <si>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</si>
  <si>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</si>
  <si>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</si>
  <si>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</si>
  <si>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</si>
  <si>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</si>
  <si>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</si>
  <si>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</si>
  <si>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</si>
  <si>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</si>
  <si>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</si>
  <si>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</si>
  <si>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</si>
  <si>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</si>
  <si>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</si>
  <si>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</si>
  <si>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</si>
  <si>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</si>
  <si>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</si>
  <si>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</si>
  <si>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</si>
  <si>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</si>
  <si>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</si>
  <si>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</si>
  <si>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</si>
  <si>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</si>
  <si>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</si>
  <si>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</si>
  <si>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</si>
  <si>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</si>
  <si>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</si>
  <si>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</si>
  <si>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</si>
  <si>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</si>
  <si>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</si>
  <si>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</si>
  <si>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</si>
  <si>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</si>
  <si>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</si>
  <si>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</si>
  <si>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</si>
  <si>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</si>
  <si>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</si>
  <si>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</si>
  <si>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</si>
  <si>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</si>
  <si>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</si>
  <si>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</si>
  <si>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</si>
  <si>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</si>
  <si>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</si>
  <si>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</si>
  <si>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</si>
  <si>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</si>
  <si>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</si>
  <si>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</si>
  <si>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</si>
  <si>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</si>
  <si>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</si>
  <si>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</si>
  <si>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</si>
  <si>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</si>
  <si>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</si>
  <si>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</si>
  <si>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</si>
  <si>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</si>
  <si>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</si>
  <si>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</si>
  <si>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</si>
  <si>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</si>
  <si>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</si>
  <si>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</si>
  <si>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</si>
  <si>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</si>
  <si>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</si>
  <si>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</si>
  <si>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</si>
  <si>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</si>
  <si>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</si>
  <si>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</si>
  <si>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</si>
  <si>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</si>
  <si>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</si>
  <si>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</si>
  <si>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</si>
  <si>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</si>
  <si>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</si>
  <si>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</si>
  <si>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</si>
  <si>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</si>
  <si>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</si>
  <si>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</si>
  <si>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</si>
  <si>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</si>
  <si>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</si>
  <si>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</si>
  <si>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</si>
  <si>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</si>
  <si>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</si>
  <si>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</si>
  <si>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</si>
  <si>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</si>
  <si>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</si>
  <si>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</si>
  <si>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</si>
  <si>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</si>
  <si>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</si>
  <si>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</si>
  <si>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</si>
  <si>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</si>
  <si>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</si>
  <si>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</si>
  <si>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</si>
  <si>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</si>
  <si>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</si>
  <si>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</si>
  <si>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</si>
  <si>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</si>
  <si>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</si>
  <si>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</si>
  <si>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</si>
  <si>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</si>
  <si>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</si>
  <si>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</si>
  <si>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</si>
  <si>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</si>
  <si>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</si>
  <si>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</si>
  <si>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</si>
  <si>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</si>
  <si>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</si>
  <si>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</si>
  <si>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</si>
  <si>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</si>
  <si>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</si>
  <si>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</si>
  <si>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</si>
  <si>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</si>
  <si>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</si>
  <si>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</si>
  <si>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</si>
  <si>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</si>
  <si>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</si>
  <si>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</si>
  <si>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</si>
  <si>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</si>
  <si>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</si>
  <si>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</si>
  <si>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</si>
  <si>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</si>
  <si>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</si>
  <si>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</si>
  <si>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</si>
  <si>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</si>
  <si>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</si>
  <si>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</si>
  <si>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</si>
  <si>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</si>
  <si>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</si>
  <si>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</si>
  <si>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</si>
  <si>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</si>
  <si>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</si>
  <si>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</si>
  <si>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</si>
  <si>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</si>
  <si>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</si>
  <si>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</si>
  <si>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</si>
  <si>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</si>
  <si>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</si>
  <si>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</si>
  <si>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</si>
  <si>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</si>
  <si>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</si>
  <si>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</si>
  <si>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</si>
  <si>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</si>
  <si>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</si>
  <si>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</si>
  <si>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</si>
  <si>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</si>
  <si>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</si>
  <si>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</si>
  <si>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</si>
  <si>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</si>
  <si>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</si>
  <si>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</si>
  <si>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</si>
  <si>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</si>
  <si>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</si>
  <si>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</si>
  <si>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</si>
  <si>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</si>
  <si>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</si>
  <si>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</si>
  <si>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</si>
  <si>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</si>
  <si>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</si>
  <si>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</si>
  <si>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</si>
  <si>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</si>
  <si>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</si>
  <si>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</si>
  <si>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</si>
  <si>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</si>
  <si>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</si>
  <si>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</si>
  <si>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</si>
  <si>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</si>
  <si>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</si>
  <si>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</si>
  <si>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</si>
  <si>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</si>
  <si>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</si>
  <si>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</si>
  <si>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</si>
  <si>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</si>
  <si>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</si>
  <si>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</si>
  <si>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</si>
  <si>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</si>
  <si>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</si>
  <si>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</si>
  <si>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</si>
  <si>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</si>
  <si>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</si>
  <si>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</si>
  <si>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</si>
  <si>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</si>
  <si>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</si>
  <si>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</si>
  <si>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</si>
  <si>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</si>
  <si>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</si>
  <si>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</si>
  <si>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</si>
  <si>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</si>
  <si>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</si>
  <si>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</si>
  <si>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</si>
  <si>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</si>
  <si>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</si>
  <si>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</si>
  <si>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</si>
  <si>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</si>
  <si>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</si>
  <si>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</si>
  <si>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</si>
  <si>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</si>
  <si>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</si>
  <si>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</si>
  <si>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</si>
  <si>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</si>
  <si>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</si>
  <si>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</si>
  <si>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</si>
  <si>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</si>
  <si>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</si>
  <si>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</si>
  <si>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</si>
  <si>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</si>
  <si>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</si>
  <si>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</si>
  <si>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</si>
  <si>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</si>
  <si>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</si>
  <si>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</si>
  <si>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</si>
  <si>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</si>
  <si>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</si>
  <si>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</si>
  <si>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</si>
  <si>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</si>
  <si>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</si>
  <si>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</si>
  <si>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</si>
  <si>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</si>
  <si>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</si>
  <si>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</si>
  <si>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</si>
  <si>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</si>
  <si>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</si>
  <si>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</si>
  <si>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</si>
  <si>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</si>
  <si>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</si>
  <si>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</si>
  <si>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</si>
  <si>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</si>
  <si>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</si>
  <si>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</si>
  <si>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</si>
  <si>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</si>
  <si>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</si>
  <si>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</si>
  <si>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</si>
  <si>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</si>
  <si>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</si>
  <si>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</si>
  <si>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</si>
  <si>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</si>
  <si>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</si>
  <si>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</si>
  <si>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</si>
  <si>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</si>
  <si>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</si>
  <si>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</si>
  <si>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</si>
  <si>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</si>
  <si>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</si>
  <si>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</si>
  <si>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</si>
  <si>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</si>
  <si>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</si>
  <si>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</si>
  <si>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</si>
  <si>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</si>
  <si>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</si>
  <si>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</si>
  <si>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</si>
  <si>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</si>
  <si>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</si>
  <si>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</si>
  <si>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</si>
  <si>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</si>
  <si>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</si>
  <si>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</si>
  <si>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</si>
  <si>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</si>
  <si>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</si>
  <si>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</si>
  <si>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</si>
  <si>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</si>
  <si>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</si>
  <si>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</si>
  <si>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</si>
  <si>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</si>
  <si>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</si>
  <si>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</si>
  <si>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</si>
  <si>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</si>
  <si>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</si>
  <si>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</si>
  <si>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</si>
  <si>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</si>
  <si>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</si>
  <si>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</si>
  <si>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</si>
  <si>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</si>
  <si>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</si>
  <si>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</si>
  <si>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</si>
  <si>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</si>
  <si>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</si>
  <si>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</si>
  <si>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</si>
  <si>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</si>
  <si>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</si>
  <si>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</si>
  <si>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</si>
  <si>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</si>
  <si>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</si>
  <si>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</si>
  <si>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</si>
  <si>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</si>
  <si>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</si>
  <si>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</si>
  <si>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</si>
  <si>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</si>
  <si>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</si>
  <si>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</si>
  <si>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</si>
  <si>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</si>
  <si>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</si>
  <si>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</si>
  <si>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</si>
  <si>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</si>
  <si>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</si>
  <si>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</si>
  <si>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</si>
  <si>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</si>
  <si>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</si>
  <si>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</si>
  <si>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</si>
  <si>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</si>
  <si>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</si>
  <si>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</si>
  <si>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</si>
  <si>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</si>
  <si>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</si>
  <si>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</si>
  <si>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</si>
  <si>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</si>
  <si>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</si>
  <si>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</si>
  <si>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</si>
  <si>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</si>
  <si>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</si>
  <si>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</si>
  <si>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</si>
  <si>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</si>
  <si>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</si>
  <si>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</si>
  <si>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</si>
  <si>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</si>
  <si>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</si>
  <si>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</si>
  <si>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</si>
  <si>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</si>
  <si>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</si>
  <si>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</si>
  <si>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</si>
  <si>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</si>
  <si>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</si>
  <si>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</si>
  <si>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</si>
  <si>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</si>
  <si>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</si>
  <si>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</si>
  <si>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</si>
  <si>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</si>
  <si>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</si>
  <si>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</si>
  <si>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</si>
  <si>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</si>
  <si>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</si>
  <si>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</si>
  <si>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</si>
  <si>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</si>
  <si>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</si>
  <si>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</si>
  <si>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</si>
  <si>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</si>
  <si>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</si>
  <si>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</si>
  <si>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</si>
  <si>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</si>
  <si>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</si>
  <si>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</si>
  <si>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</si>
  <si>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</si>
  <si>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</si>
  <si>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</si>
  <si>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</si>
  <si>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</si>
  <si>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</si>
  <si>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</si>
  <si>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</si>
  <si>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</si>
  <si>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</si>
  <si>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</si>
  <si>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</si>
  <si>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</si>
  <si>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</si>
  <si>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</si>
  <si>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</si>
  <si>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</si>
  <si>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</si>
  <si>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</si>
  <si>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</si>
  <si>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</si>
  <si>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</si>
  <si>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</si>
  <si>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</si>
  <si>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</si>
  <si>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</si>
  <si>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</si>
  <si>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</si>
  <si>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</si>
  <si>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</si>
  <si>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</si>
  <si>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</si>
  <si>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</si>
  <si>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</si>
  <si>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</si>
  <si>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</si>
  <si>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</si>
  <si>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</si>
  <si>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</si>
  <si>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</si>
  <si>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</si>
  <si>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</si>
  <si>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</si>
  <si>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</si>
  <si>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</si>
  <si>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</si>
  <si>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</si>
  <si>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</si>
  <si>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</si>
  <si>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</si>
  <si>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</si>
  <si>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</si>
  <si>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</si>
  <si>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</si>
  <si>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</si>
  <si>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</si>
  <si>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</si>
  <si>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</si>
  <si>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</si>
  <si>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</si>
  <si>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</si>
  <si>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</si>
  <si>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</si>
  <si>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</si>
  <si>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</si>
  <si>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</si>
  <si>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</si>
  <si>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</si>
  <si>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</si>
  <si>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</si>
  <si>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</si>
  <si>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</si>
  <si>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</si>
  <si>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</si>
  <si>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</si>
  <si>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</si>
  <si>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</si>
  <si>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</si>
  <si>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</si>
  <si>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</si>
  <si>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</si>
  <si>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</si>
  <si>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</si>
  <si>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</si>
  <si>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</si>
  <si>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</si>
  <si>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</si>
  <si>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</si>
  <si>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</si>
  <si>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</si>
  <si>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</si>
  <si>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</si>
  <si>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</si>
  <si>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</si>
  <si>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</si>
  <si>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</si>
  <si>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</si>
  <si>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</si>
  <si>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</si>
  <si>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</si>
  <si>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</si>
  <si>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</si>
  <si>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</si>
  <si>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</si>
  <si>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</si>
  <si>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</si>
  <si>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</si>
  <si>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</si>
  <si>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</si>
  <si>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</si>
  <si>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</si>
  <si>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</si>
  <si>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</si>
  <si>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</si>
  <si>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</si>
  <si>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</si>
  <si>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</si>
  <si>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</si>
  <si>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</si>
  <si>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</si>
  <si>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</si>
  <si>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</si>
  <si>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</si>
  <si>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</si>
  <si>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</si>
  <si>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</si>
  <si>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</si>
  <si>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</si>
  <si>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</si>
  <si>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</si>
  <si>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</si>
  <si>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</si>
  <si>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</si>
  <si>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</si>
  <si>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</si>
  <si>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</si>
  <si>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</si>
  <si>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</si>
  <si>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</si>
  <si>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</si>
  <si>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</si>
  <si>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</si>
  <si>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</si>
  <si>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</si>
  <si>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</si>
  <si>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</si>
  <si>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</si>
  <si>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</si>
  <si>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</si>
  <si>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</si>
  <si>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</si>
  <si>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</si>
  <si>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</si>
  <si>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</si>
  <si>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</si>
  <si>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</si>
  <si>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</si>
  <si>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</si>
  <si>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</si>
  <si>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</si>
  <si>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</si>
  <si>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</si>
  <si>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</si>
  <si>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</si>
  <si>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</si>
  <si>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</si>
  <si>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</si>
  <si>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</si>
  <si>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</si>
  <si>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</si>
  <si>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</si>
  <si>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</si>
  <si>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</si>
  <si>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</si>
  <si>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</si>
  <si>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</si>
  <si>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</si>
  <si>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</si>
  <si>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</si>
  <si>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</si>
  <si>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</si>
  <si>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</si>
  <si>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</si>
  <si>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</si>
  <si>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</si>
  <si>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</si>
  <si>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</si>
  <si>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</si>
  <si>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</si>
  <si>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</si>
  <si>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</si>
  <si>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</si>
  <si>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</si>
  <si>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</si>
  <si>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</si>
  <si>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</si>
  <si>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</si>
  <si>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</si>
  <si>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</si>
  <si>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</si>
  <si>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</si>
  <si>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</si>
  <si>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</si>
  <si>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</si>
  <si>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</si>
  <si>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</si>
  <si>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</si>
  <si>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</si>
  <si>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</si>
  <si>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</si>
  <si>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</si>
  <si>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</si>
  <si>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</si>
  <si>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</si>
  <si>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</si>
  <si>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</si>
  <si>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</si>
  <si>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</si>
  <si>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</si>
  <si>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</si>
  <si>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</si>
  <si>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</si>
  <si>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</si>
  <si>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</si>
  <si>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</si>
  <si>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</si>
  <si>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</si>
  <si>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</si>
  <si>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</si>
  <si>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</si>
  <si>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</si>
  <si>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</si>
  <si>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</si>
  <si>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</si>
  <si>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</si>
  <si>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</si>
  <si>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</si>
  <si>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</si>
  <si>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</si>
  <si>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</si>
  <si>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</si>
  <si>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</si>
  <si>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</si>
  <si>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</si>
  <si>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</si>
  <si>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</si>
  <si>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</si>
  <si>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</si>
  <si>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</si>
  <si>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</si>
  <si>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</si>
  <si>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</si>
  <si>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</si>
  <si>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</si>
  <si>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</si>
  <si>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</si>
  <si>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</si>
  <si>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</si>
  <si>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</si>
  <si>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</si>
  <si>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</si>
  <si>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</si>
  <si>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</si>
  <si>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</si>
  <si>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</si>
  <si>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</si>
  <si>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</si>
  <si>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</si>
  <si>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</si>
  <si>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</si>
  <si>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</si>
  <si>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</si>
  <si>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</si>
  <si>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</si>
  <si>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</si>
  <si>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</si>
  <si>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</si>
  <si>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</si>
  <si>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</si>
  <si>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</si>
  <si>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</si>
  <si>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</si>
  <si>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</si>
  <si>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</si>
  <si>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</si>
  <si>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</si>
  <si>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</si>
  <si>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</si>
  <si>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</si>
  <si>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</si>
  <si>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</si>
  <si>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</si>
  <si>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</si>
  <si>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</si>
  <si>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</si>
  <si>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</si>
  <si>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</si>
  <si>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</si>
  <si>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</si>
  <si>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</si>
  <si>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</si>
  <si>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</si>
  <si>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</si>
  <si>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</si>
  <si>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</si>
  <si>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</si>
  <si>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</si>
  <si>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</si>
  <si>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</si>
  <si>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</si>
  <si>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</si>
  <si>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</si>
  <si>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</si>
  <si>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</si>
  <si>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</si>
  <si>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</si>
  <si>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</si>
  <si>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</si>
  <si>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</si>
  <si>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</si>
  <si>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</si>
  <si>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</si>
  <si>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</si>
  <si>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</si>
  <si>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</si>
  <si>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</si>
  <si>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</si>
  <si>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</si>
  <si>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</si>
  <si>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</si>
  <si>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</si>
  <si>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</si>
  <si>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</si>
  <si>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</si>
  <si>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</si>
  <si>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</si>
  <si>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</si>
  <si>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</si>
  <si>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</si>
  <si>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</si>
  <si>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</si>
  <si>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</si>
  <si>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</si>
  <si>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</si>
  <si>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</si>
  <si>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</si>
  <si>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</si>
  <si>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</si>
  <si>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</si>
  <si>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</si>
  <si>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</si>
  <si>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</si>
  <si>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</si>
  <si>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</si>
  <si>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</si>
  <si>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</si>
  <si>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</si>
  <si>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</si>
  <si>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</si>
  <si>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</si>
  <si>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</si>
  <si>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</si>
  <si>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</si>
  <si>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</si>
  <si>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</si>
  <si>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</si>
  <si>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</si>
  <si>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</si>
  <si>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</si>
  <si>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</si>
  <si>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</si>
  <si>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</si>
  <si>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</si>
  <si>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</si>
  <si>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</si>
  <si>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</si>
  <si>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</si>
  <si>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</si>
  <si>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</si>
  <si>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</si>
  <si>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</si>
  <si>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</si>
  <si>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</si>
  <si>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</si>
  <si>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</si>
  <si>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</si>
  <si>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</si>
  <si>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</si>
  <si>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</si>
  <si>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</si>
  <si>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</si>
  <si>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</si>
  <si>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</si>
  <si>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</si>
  <si>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</si>
  <si>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</si>
  <si>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</si>
  <si>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</si>
  <si>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</si>
  <si>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</si>
  <si>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</si>
  <si>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</si>
  <si>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</si>
  <si>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</si>
  <si>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</si>
  <si>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</si>
  <si>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</si>
  <si>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</si>
  <si>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</si>
  <si>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</si>
  <si>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</si>
  <si>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</si>
  <si>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</si>
  <si>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</si>
  <si>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</si>
  <si>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</si>
  <si>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</si>
  <si>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</si>
  <si>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</si>
  <si>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</si>
  <si>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</si>
  <si>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</si>
  <si>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</si>
  <si>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</si>
  <si>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</si>
  <si>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</si>
  <si>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</si>
  <si>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</si>
  <si>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</si>
  <si>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</si>
  <si>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</si>
  <si>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</si>
  <si>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</si>
  <si>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</si>
  <si>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</si>
  <si>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</si>
  <si>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</si>
  <si>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</si>
  <si>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</si>
  <si>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</si>
  <si>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</si>
  <si>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</si>
  <si>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</si>
  <si>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</si>
  <si>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</si>
  <si>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</si>
  <si>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</si>
  <si>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</si>
  <si>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</si>
  <si>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</si>
  <si>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</si>
  <si>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</si>
  <si>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</si>
  <si>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</si>
  <si>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</si>
  <si>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</si>
  <si>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</si>
  <si>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</si>
  <si>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</si>
  <si>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</si>
  <si>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</si>
  <si>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</si>
  <si>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</si>
  <si>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</si>
  <si>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</si>
  <si>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</si>
  <si>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</si>
  <si>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</si>
  <si>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</si>
  <si>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</si>
  <si>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</si>
  <si>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</si>
  <si>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</si>
  <si>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</si>
  <si>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</si>
  <si>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</si>
  <si>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</si>
  <si>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</si>
  <si>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</si>
  <si>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</si>
  <si>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</si>
  <si>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</si>
  <si>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</si>
  <si>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</si>
  <si>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</si>
  <si>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</si>
  <si>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</si>
  <si>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</si>
  <si>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</si>
  <si>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</si>
  <si>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</si>
  <si>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</si>
  <si>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</si>
  <si>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</si>
  <si>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</si>
  <si>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</si>
  <si>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</si>
  <si>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</si>
  <si>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</si>
  <si>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</si>
  <si>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</si>
  <si>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</si>
  <si>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</si>
  <si>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</si>
  <si>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</si>
  <si>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</si>
  <si>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</si>
  <si>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</si>
  <si>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</si>
  <si>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</si>
  <si>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</si>
  <si>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</si>
  <si>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</si>
  <si>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</si>
  <si>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</si>
  <si>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</si>
  <si>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</si>
  <si>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</si>
  <si>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</si>
  <si>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</si>
  <si>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</si>
  <si>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</si>
  <si>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</si>
  <si>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</si>
  <si>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</si>
  <si>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</si>
  <si>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</si>
  <si>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</si>
  <si>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</si>
  <si>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</si>
  <si>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</si>
  <si>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</si>
  <si>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</si>
  <si>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</si>
  <si>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</si>
  <si>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</si>
  <si>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</si>
  <si>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</si>
  <si>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</si>
  <si>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</si>
  <si>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</si>
  <si>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</si>
  <si>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</si>
  <si>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</si>
  <si>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</si>
  <si>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</si>
  <si>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</si>
  <si>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</si>
  <si>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</si>
  <si>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</si>
  <si>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</si>
  <si>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</si>
  <si>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</si>
  <si>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</si>
  <si>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</si>
  <si>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</si>
  <si>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</si>
  <si>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</si>
  <si>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</si>
  <si>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</si>
  <si>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</si>
  <si>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</si>
  <si>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</si>
  <si>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</si>
  <si>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</si>
  <si>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</si>
  <si>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</si>
  <si>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</si>
  <si>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</si>
  <si>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</si>
  <si>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</si>
  <si>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</si>
  <si>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</si>
  <si>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</si>
  <si>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</si>
  <si>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</si>
  <si>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</si>
  <si>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</si>
  <si>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</si>
  <si>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</si>
  <si>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</si>
  <si>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</si>
  <si>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</si>
  <si>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</si>
  <si>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</si>
  <si>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</si>
  <si>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</si>
  <si>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</si>
  <si>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</si>
  <si>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</si>
  <si>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</si>
  <si>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</si>
  <si>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</si>
  <si>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</si>
  <si>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</si>
  <si>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</si>
  <si>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</si>
  <si>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</si>
  <si>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</si>
  <si>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</si>
  <si>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</si>
  <si>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</si>
  <si>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</si>
  <si>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</si>
  <si>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</si>
  <si>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</si>
  <si>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</si>
  <si>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</si>
  <si>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</si>
  <si>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</si>
  <si>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</si>
  <si>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</si>
  <si>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</si>
  <si>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</si>
  <si>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</si>
  <si>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</si>
  <si>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</si>
  <si>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</si>
  <si>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</si>
  <si>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</si>
  <si>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</si>
  <si>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</si>
  <si>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</si>
  <si>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</si>
  <si>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</si>
  <si>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</si>
  <si>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</si>
  <si>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</si>
  <si>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</si>
  <si>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</si>
  <si>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</si>
  <si>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</si>
  <si>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</si>
  <si>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</si>
  <si>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</si>
  <si>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</si>
  <si>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</si>
  <si>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</si>
  <si>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</si>
  <si>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</si>
  <si>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</si>
  <si>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</si>
  <si>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</si>
  <si>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</si>
  <si>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</si>
  <si>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</si>
  <si>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</si>
  <si>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</si>
  <si>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</si>
  <si>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</si>
  <si>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</si>
  <si>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</si>
  <si>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</si>
  <si>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</si>
  <si>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</si>
  <si>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</si>
  <si>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</si>
  <si>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</si>
  <si>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</si>
  <si>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</si>
  <si>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</si>
  <si>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</si>
  <si>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</si>
  <si>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</si>
  <si>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</si>
  <si>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</si>
  <si>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</si>
  <si>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</si>
  <si>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</si>
  <si>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</si>
  <si>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</si>
  <si>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</si>
  <si>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</si>
  <si>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</si>
  <si>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</si>
  <si>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</si>
  <si>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</si>
  <si>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</si>
  <si>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</si>
  <si>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</si>
  <si>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</si>
  <si>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</si>
  <si>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</si>
  <si>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</si>
  <si>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</si>
  <si>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</si>
  <si>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</si>
  <si>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</si>
  <si>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</si>
  <si>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</si>
  <si>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</si>
  <si>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</si>
  <si>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</si>
  <si>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</si>
  <si>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</si>
  <si>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</si>
  <si>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</si>
  <si>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</si>
  <si>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</si>
  <si>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</si>
  <si>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</si>
  <si>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</si>
  <si>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</si>
  <si>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</si>
  <si>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</si>
  <si>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</si>
  <si>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</si>
  <si>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</si>
  <si>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</si>
  <si>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</si>
  <si>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</si>
  <si>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</si>
  <si>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</si>
  <si>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</si>
  <si>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</si>
  <si>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</si>
  <si>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</si>
  <si>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</si>
  <si>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</si>
  <si>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</si>
  <si>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</si>
  <si>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</si>
  <si>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</si>
  <si>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</si>
  <si>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</si>
  <si>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</si>
  <si>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</si>
  <si>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</si>
  <si>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</si>
  <si>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</si>
  <si>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</si>
  <si>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</si>
  <si>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</si>
  <si>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</si>
  <si>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</si>
  <si>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</si>
  <si>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</si>
  <si>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</si>
  <si>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</si>
  <si>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</si>
  <si>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</si>
  <si>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</si>
  <si>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</si>
  <si>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</si>
  <si>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</si>
  <si>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</si>
  <si>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</si>
  <si>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</si>
  <si>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</si>
  <si>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</si>
  <si>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</si>
  <si>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</si>
  <si>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</si>
  <si>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</si>
  <si>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</si>
  <si>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</si>
  <si>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</si>
  <si>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</si>
  <si>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</si>
  <si>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</si>
  <si>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</si>
  <si>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</si>
  <si>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</si>
  <si>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</si>
  <si>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</si>
  <si>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</si>
  <si>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</si>
  <si>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</si>
  <si>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</si>
  <si>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</si>
  <si>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</si>
  <si>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</si>
  <si>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</si>
  <si>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</si>
  <si>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</si>
  <si>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</si>
  <si>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</si>
  <si>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</si>
  <si>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</si>
  <si>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</si>
  <si>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</si>
  <si>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</si>
  <si>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</si>
  <si>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</si>
  <si>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</si>
  <si>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</si>
  <si>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</si>
  <si>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</si>
  <si>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</si>
  <si>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</si>
  <si>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</si>
  <si>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</si>
  <si>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</si>
  <si>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</si>
  <si>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</si>
  <si>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</si>
  <si>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</si>
  <si>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</si>
  <si>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</si>
  <si>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</si>
  <si>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</si>
  <si>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</si>
  <si>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</si>
  <si>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</si>
  <si>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</si>
  <si>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</si>
  <si>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</si>
  <si>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</si>
  <si>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</si>
  <si>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</si>
  <si>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</si>
  <si>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</si>
  <si>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</si>
  <si>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</si>
  <si>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</si>
  <si>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</si>
  <si>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</si>
  <si>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</si>
  <si>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</si>
  <si>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</si>
  <si>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</si>
  <si>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</si>
  <si>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</si>
  <si>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</si>
  <si>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</si>
  <si>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</si>
  <si>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</si>
  <si>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</si>
  <si>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</si>
  <si>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</si>
  <si>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</si>
  <si>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</si>
  <si>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</si>
  <si>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</si>
  <si>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</si>
  <si>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</si>
  <si>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</si>
  <si>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</si>
  <si>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</si>
  <si>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</si>
  <si>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</si>
  <si>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</si>
  <si>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</si>
  <si>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</si>
  <si>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</si>
  <si>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</si>
  <si>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</si>
  <si>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</si>
  <si>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</si>
  <si>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</si>
  <si>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</si>
  <si>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</si>
  <si>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</si>
  <si>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</si>
  <si>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</si>
  <si>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</si>
  <si>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</si>
  <si>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</si>
  <si>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</si>
  <si>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</si>
  <si>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</si>
  <si>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</si>
  <si>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</si>
  <si>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</si>
  <si>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</si>
  <si>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</si>
  <si>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</si>
  <si>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</si>
  <si>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</si>
  <si>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</si>
  <si>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</si>
  <si>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</si>
  <si>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</si>
  <si>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</si>
  <si>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</si>
  <si>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</si>
  <si>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</si>
  <si>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</si>
  <si>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</si>
  <si>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</si>
  <si>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</si>
  <si>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</si>
  <si>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</si>
  <si>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</si>
  <si>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</si>
  <si>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</si>
  <si>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</si>
  <si>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</si>
  <si>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</si>
  <si>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</si>
  <si>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</si>
  <si>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</si>
  <si>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</si>
  <si>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</si>
  <si>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</si>
  <si>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</si>
  <si>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</si>
  <si>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</si>
  <si>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</si>
  <si>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</si>
  <si>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</si>
  <si>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</si>
  <si>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</si>
  <si>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</si>
  <si>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</si>
  <si>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</si>
  <si>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</si>
  <si>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</si>
  <si>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</si>
  <si>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</si>
  <si>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</si>
  <si>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</si>
  <si>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</si>
  <si>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</si>
  <si>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</si>
  <si>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</si>
  <si>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</si>
  <si>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</si>
  <si>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</si>
  <si>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</si>
  <si>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</si>
  <si>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</si>
  <si>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</si>
  <si>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</si>
  <si>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</si>
  <si>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</si>
  <si>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</si>
  <si>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</si>
  <si>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</si>
  <si>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</si>
  <si>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</si>
  <si>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</si>
  <si>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</si>
  <si>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</si>
  <si>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</si>
  <si>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</si>
  <si>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</si>
  <si>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</si>
  <si>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</si>
  <si>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</si>
  <si>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</si>
  <si>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</si>
  <si>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</si>
  <si>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</si>
  <si>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</si>
  <si>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</si>
  <si>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</si>
  <si>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</si>
  <si>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</si>
  <si>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</si>
  <si>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</si>
  <si>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</si>
  <si>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</si>
  <si>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</si>
  <si>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</si>
  <si>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</si>
  <si>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</si>
  <si>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</si>
  <si>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</si>
  <si>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</si>
  <si>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</si>
  <si>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</si>
  <si>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</si>
  <si>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</si>
  <si>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</si>
  <si>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</si>
  <si>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</si>
  <si>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</si>
  <si>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</si>
  <si>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</si>
  <si>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</si>
  <si>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</si>
  <si>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</si>
  <si>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</si>
  <si>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</si>
  <si>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</si>
  <si>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</si>
  <si>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</si>
  <si>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</si>
  <si>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</si>
  <si>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</si>
  <si>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</si>
  <si>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</si>
  <si>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</si>
  <si>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</si>
  <si>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</si>
  <si>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</si>
  <si>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</si>
  <si>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</si>
  <si>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</si>
  <si>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</si>
  <si>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</si>
  <si>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</si>
  <si>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</si>
  <si>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</si>
  <si>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</si>
  <si>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</si>
  <si>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</si>
  <si>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</si>
  <si>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</si>
  <si>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</si>
  <si>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</si>
  <si>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</si>
  <si>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</si>
  <si>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</si>
  <si>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</si>
  <si>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</si>
  <si>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</si>
  <si>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</si>
  <si>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</si>
  <si>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</si>
  <si>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</si>
  <si>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</si>
  <si>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</si>
  <si>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</si>
  <si>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</si>
  <si>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</si>
  <si>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</si>
  <si>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</si>
  <si>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</si>
  <si>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</si>
  <si>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</si>
  <si>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</si>
  <si>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</si>
  <si>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</si>
  <si>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</si>
  <si>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</si>
  <si>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</si>
  <si>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</si>
  <si>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</si>
  <si>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</si>
  <si>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</si>
  <si>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</si>
  <si>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</si>
  <si>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</si>
  <si>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</si>
  <si>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</si>
  <si>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</si>
  <si>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</si>
  <si>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</si>
  <si>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</si>
  <si>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</si>
  <si>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</si>
  <si>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</si>
  <si>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</si>
  <si>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</si>
  <si>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</si>
  <si>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</si>
  <si>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</si>
  <si>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</si>
  <si>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</si>
  <si>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</si>
  <si>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</si>
  <si>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</si>
  <si>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</si>
  <si>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</si>
  <si>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</si>
  <si>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</si>
  <si>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</si>
  <si>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</si>
  <si>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</si>
  <si>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</si>
  <si>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</si>
  <si>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</si>
  <si>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</si>
  <si>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</si>
  <si>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</si>
  <si>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</si>
  <si>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</si>
  <si>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</si>
  <si>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</si>
  <si>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</si>
  <si>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</si>
  <si>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</si>
  <si>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</si>
  <si>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</si>
  <si>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</si>
  <si>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</si>
  <si>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</si>
  <si>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</si>
  <si>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</si>
  <si>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</si>
  <si>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</si>
  <si>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</si>
  <si>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</si>
  <si>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</si>
  <si>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</si>
  <si>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</si>
  <si>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</si>
  <si>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</si>
  <si>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</si>
  <si>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</si>
  <si>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</si>
  <si>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</si>
  <si>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</si>
  <si>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</si>
  <si>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</si>
  <si>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</si>
  <si>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</si>
  <si>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</si>
  <si>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</si>
  <si>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</si>
  <si>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</si>
  <si>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</si>
  <si>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</si>
  <si>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</si>
  <si>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</si>
  <si>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</si>
  <si>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</si>
  <si>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</si>
  <si>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</si>
  <si>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</si>
  <si>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</si>
  <si>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</si>
  <si>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</si>
  <si>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</si>
  <si>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</si>
  <si>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</si>
  <si>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</si>
  <si>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</si>
  <si>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</si>
  <si>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</si>
  <si>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</si>
  <si>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</si>
  <si>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</si>
  <si>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</si>
  <si>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</si>
  <si>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</si>
  <si>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</si>
  <si>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</si>
  <si>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</si>
  <si>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</si>
  <si>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</si>
  <si>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</si>
  <si>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</si>
  <si>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</si>
  <si>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</si>
  <si>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</si>
  <si>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</si>
  <si>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</si>
  <si>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</si>
  <si>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</si>
  <si>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</si>
  <si>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</si>
  <si>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</si>
  <si>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</si>
  <si>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</si>
  <si>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</si>
  <si>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</si>
  <si>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</si>
  <si>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</si>
  <si>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</si>
  <si>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</si>
  <si>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</si>
  <si>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</si>
  <si>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</si>
  <si>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</si>
  <si>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</si>
  <si>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</si>
  <si>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</si>
  <si>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</si>
  <si>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</si>
  <si>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</si>
  <si>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</si>
  <si>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</si>
  <si>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</si>
  <si>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</si>
  <si>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</si>
  <si>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</si>
  <si>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</si>
  <si>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</si>
  <si>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</si>
  <si>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</si>
  <si>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</si>
  <si>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</si>
  <si>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</si>
  <si>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</si>
  <si>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</si>
  <si>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</si>
  <si>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</si>
  <si>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</si>
  <si>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</si>
  <si>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</si>
  <si>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</si>
  <si>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</si>
  <si>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</si>
  <si>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</si>
  <si>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</si>
  <si>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</si>
  <si>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</si>
  <si>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</si>
  <si>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</si>
  <si>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</si>
  <si>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</si>
  <si>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</si>
  <si>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</si>
  <si>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</si>
  <si>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</si>
  <si>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</si>
  <si>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</si>
  <si>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</si>
  <si>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</si>
  <si>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</si>
  <si>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</si>
  <si>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</si>
  <si>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</si>
  <si>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</si>
  <si>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</si>
  <si>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</si>
  <si>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</si>
  <si>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</si>
  <si>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</si>
  <si>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</si>
  <si>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</si>
  <si>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</si>
  <si>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</si>
  <si>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</si>
  <si>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</si>
  <si>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</si>
  <si>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</si>
  <si>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</si>
  <si>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</si>
  <si>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</si>
  <si>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</si>
  <si>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</si>
  <si>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</si>
  <si>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</si>
  <si>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</si>
  <si>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</si>
  <si>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</si>
  <si>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</si>
  <si>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</si>
  <si>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</si>
  <si>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</si>
  <si>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</si>
  <si>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</si>
  <si>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</si>
  <si>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</si>
  <si>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</si>
  <si>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</si>
  <si>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</si>
  <si>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</si>
  <si>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</si>
  <si>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</si>
  <si>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</si>
  <si>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</si>
  <si>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</si>
  <si>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</si>
  <si>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</si>
  <si>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</si>
  <si>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</si>
  <si>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</si>
  <si>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</si>
  <si>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</si>
  <si>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</si>
  <si>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</si>
  <si>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</si>
  <si>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</si>
  <si>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</si>
  <si>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</si>
  <si>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</si>
  <si>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</si>
  <si>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</si>
  <si>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</si>
  <si>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</si>
  <si>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</si>
  <si>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</si>
  <si>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</si>
  <si>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</si>
  <si>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</si>
  <si>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</si>
  <si>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</si>
  <si>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</si>
  <si>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</si>
  <si>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</si>
  <si>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</si>
  <si>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</si>
  <si>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</si>
  <si>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</si>
  <si>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</si>
  <si>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</si>
  <si>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</si>
  <si>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</si>
  <si>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</si>
  <si>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</si>
  <si>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</si>
  <si>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</si>
  <si>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</si>
  <si>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</si>
  <si>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</si>
  <si>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</si>
  <si>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</si>
  <si>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</si>
  <si>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</si>
  <si>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</si>
  <si>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</si>
  <si>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</si>
  <si>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</si>
  <si>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</si>
  <si>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</si>
  <si>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</si>
  <si>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</si>
  <si>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</si>
  <si>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</si>
  <si>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</si>
  <si>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</si>
  <si>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</si>
  <si>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</si>
  <si>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</si>
  <si>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</si>
  <si>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</si>
  <si>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</si>
  <si>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</si>
  <si>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</si>
  <si>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</si>
  <si>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</si>
  <si>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</si>
  <si>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</si>
  <si>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</si>
  <si>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</si>
  <si>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</si>
  <si>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</si>
  <si>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</si>
  <si>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</si>
  <si>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</si>
  <si>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</si>
  <si>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</si>
  <si>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</si>
  <si>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</si>
  <si>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</si>
  <si>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</si>
  <si>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</si>
  <si>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</si>
  <si>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</si>
  <si>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</si>
  <si>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</si>
  <si>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</si>
  <si>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</si>
  <si>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</si>
  <si>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</si>
  <si>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</si>
  <si>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</si>
  <si>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</si>
  <si>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</si>
  <si>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</si>
  <si>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</si>
  <si>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</si>
  <si>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</si>
  <si>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</si>
  <si>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</si>
  <si>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</si>
  <si>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</si>
  <si>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</si>
  <si>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</si>
  <si>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</si>
  <si>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</si>
  <si>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</si>
  <si>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</si>
  <si>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</si>
  <si>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</si>
  <si>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</si>
  <si>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</si>
  <si>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</si>
  <si>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</si>
  <si>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</si>
  <si>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</si>
  <si>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</si>
  <si>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</si>
  <si>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</si>
  <si>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</si>
  <si>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</si>
  <si>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</si>
  <si>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</si>
  <si>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</si>
  <si>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</si>
  <si>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</si>
  <si>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</si>
  <si>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</si>
  <si>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</si>
  <si>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</si>
  <si>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</si>
  <si>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</si>
  <si>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</si>
  <si>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</si>
  <si>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</si>
  <si>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</si>
  <si>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</si>
  <si>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</si>
  <si>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</si>
  <si>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</si>
  <si>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</si>
  <si>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</si>
  <si>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</si>
  <si>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</si>
  <si>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</si>
  <si>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</si>
  <si>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</si>
  <si>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</si>
  <si>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</si>
  <si>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</si>
  <si>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</si>
  <si>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</si>
  <si>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</si>
  <si>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</si>
  <si>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</si>
  <si>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</si>
  <si>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</si>
  <si>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</si>
  <si>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</si>
  <si>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</si>
  <si>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</si>
  <si>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</si>
  <si>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</si>
  <si>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</si>
  <si>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</si>
  <si>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</si>
  <si>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</si>
  <si>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</si>
  <si>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</si>
  <si>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</si>
  <si>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</si>
  <si>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</si>
  <si>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</si>
  <si>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</si>
  <si>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</si>
  <si>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</si>
  <si>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</si>
  <si>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</si>
  <si>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</si>
  <si>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</si>
  <si>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</si>
  <si>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</si>
  <si>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</si>
  <si>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</si>
  <si>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</si>
  <si>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</si>
  <si>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</si>
  <si>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</si>
  <si>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</si>
  <si>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</si>
  <si>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</si>
  <si>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</si>
  <si>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</si>
  <si>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</si>
  <si>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</si>
  <si>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</si>
  <si>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</si>
  <si>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</si>
  <si>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</si>
  <si>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</si>
  <si>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</si>
  <si>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</si>
  <si>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</si>
  <si>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</si>
  <si>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</si>
  <si>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</si>
  <si>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</si>
  <si>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</si>
  <si>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</si>
  <si>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</si>
  <si>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</si>
  <si>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</si>
  <si>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</si>
  <si>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</si>
  <si>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</si>
  <si>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</si>
  <si>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</si>
  <si>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</si>
  <si>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</si>
  <si>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</si>
  <si>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</si>
  <si>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</si>
  <si>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</si>
  <si>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</si>
  <si>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</si>
  <si>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</si>
  <si>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</si>
  <si>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</si>
  <si>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</si>
  <si>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</si>
  <si>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</si>
  <si>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</si>
  <si>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</si>
  <si>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</si>
  <si>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</si>
  <si>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</si>
  <si>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</si>
  <si>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</si>
  <si>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</si>
  <si>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</si>
  <si>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</si>
  <si>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</si>
  <si>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</si>
  <si>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</si>
  <si>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</si>
  <si>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</si>
  <si>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</si>
  <si>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</si>
  <si>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</si>
  <si>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</si>
  <si>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</si>
  <si>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</si>
  <si>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</si>
  <si>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</si>
  <si>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</si>
  <si>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</si>
  <si>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</si>
  <si>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</si>
  <si>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</si>
  <si>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</si>
  <si>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</si>
  <si>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</si>
  <si>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</si>
  <si>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</si>
  <si>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</si>
  <si>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</si>
  <si>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</si>
  <si>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</si>
  <si>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</si>
  <si>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</si>
  <si>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</si>
  <si>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</si>
  <si>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</si>
  <si>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</si>
  <si>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</si>
  <si>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</si>
  <si>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</si>
  <si>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</si>
  <si>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</si>
  <si>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</si>
  <si>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</si>
  <si>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</si>
  <si>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</si>
  <si>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</si>
  <si>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</si>
  <si>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</si>
  <si>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</si>
  <si>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</si>
  <si>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</si>
  <si>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</si>
  <si>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</si>
  <si>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</si>
  <si>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</si>
  <si>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</si>
  <si>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</si>
  <si>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</si>
  <si>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</si>
  <si>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</si>
  <si>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</si>
  <si>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</si>
  <si>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</si>
  <si>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</si>
  <si>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</si>
  <si>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</si>
  <si>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</si>
  <si>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</si>
  <si>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</si>
  <si>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</si>
  <si>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</si>
  <si>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</si>
  <si>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</si>
  <si>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</si>
  <si>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</si>
  <si>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</si>
  <si>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</si>
  <si>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</si>
  <si>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</si>
  <si>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</si>
  <si>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</si>
  <si>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</si>
  <si>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</si>
  <si>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</si>
  <si>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</si>
  <si>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</si>
  <si>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</si>
  <si>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</si>
  <si>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</si>
  <si>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</si>
  <si>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</si>
  <si>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</si>
  <si>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</si>
  <si>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</si>
  <si>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</si>
  <si>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</si>
  <si>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</si>
  <si>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</si>
  <si>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</si>
  <si>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</si>
  <si>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</si>
  <si>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</si>
  <si>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</si>
  <si>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</si>
  <si>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</si>
  <si>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</si>
  <si>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</si>
  <si>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</si>
  <si>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</si>
  <si>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</si>
  <si>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</si>
  <si>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</si>
  <si>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</si>
  <si>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</si>
  <si>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</si>
  <si>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</si>
  <si>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</si>
  <si>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</si>
  <si>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</si>
  <si>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</si>
  <si>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</si>
  <si>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</si>
  <si>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</si>
  <si>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</si>
  <si>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</si>
  <si>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</si>
  <si>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</si>
  <si>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</si>
  <si>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</si>
  <si>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</si>
  <si>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</si>
  <si>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</si>
  <si>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</si>
  <si>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</si>
  <si>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</si>
  <si>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</si>
  <si>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</si>
  <si>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</si>
  <si>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</si>
  <si>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</si>
  <si>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</si>
  <si>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</si>
  <si>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</si>
  <si>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</si>
  <si>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</si>
  <si>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</si>
  <si>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</si>
  <si>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</si>
  <si>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</si>
  <si>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</si>
  <si>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</si>
  <si>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</si>
  <si>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</si>
  <si>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</si>
  <si>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</si>
  <si>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</si>
  <si>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</si>
  <si>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</si>
  <si>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</si>
  <si>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</si>
  <si>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</si>
  <si>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</si>
  <si>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</si>
  <si>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</si>
  <si>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</si>
  <si>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</si>
  <si>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</si>
  <si>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</si>
  <si>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</si>
  <si>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</si>
  <si>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</si>
  <si>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</si>
  <si>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</si>
  <si>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</si>
  <si>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</si>
  <si>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</si>
  <si>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</si>
  <si>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</si>
  <si>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</si>
  <si>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</si>
  <si>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</si>
  <si>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</si>
  <si>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</si>
  <si>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</si>
  <si>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</si>
  <si>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</si>
  <si>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</si>
  <si>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</si>
  <si>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</si>
  <si>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</si>
  <si>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</si>
  <si>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</si>
  <si>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</si>
  <si>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</si>
  <si>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</si>
  <si>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</si>
  <si>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</si>
  <si>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</si>
  <si>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</si>
  <si>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</si>
  <si>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</si>
  <si>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</si>
  <si>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</si>
  <si>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</si>
  <si>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</si>
  <si>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</si>
  <si>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</si>
  <si>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</si>
  <si>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</si>
  <si>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</si>
  <si>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</si>
  <si>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</si>
  <si>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</si>
  <si>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</si>
  <si>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</si>
  <si>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</si>
  <si>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</si>
  <si>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</si>
  <si>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</si>
  <si>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</si>
  <si>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</si>
  <si>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</si>
  <si>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</si>
  <si>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</si>
  <si>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</si>
  <si>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</si>
  <si>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</si>
  <si>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</si>
  <si>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</si>
  <si>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</si>
  <si>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</si>
  <si>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</si>
  <si>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</si>
  <si>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</si>
  <si>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</si>
  <si>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</si>
  <si>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</si>
  <si>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</si>
  <si>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</si>
  <si>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</si>
  <si>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</si>
  <si>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</si>
  <si>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</si>
  <si>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</si>
  <si>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</si>
  <si>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</si>
  <si>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</si>
  <si>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</si>
  <si>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</si>
  <si>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</si>
  <si>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</si>
  <si>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</si>
  <si>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</si>
  <si>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</si>
  <si>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</si>
  <si>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</si>
  <si>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</si>
  <si>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</si>
  <si>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</si>
  <si>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</si>
  <si>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</si>
  <si>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</si>
  <si>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</si>
  <si>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</si>
  <si>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</si>
  <si>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</si>
  <si>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</si>
  <si>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</si>
  <si>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</si>
  <si>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</si>
  <si>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</si>
  <si>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</si>
  <si>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</si>
  <si>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</si>
  <si>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</si>
  <si>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</si>
  <si>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</si>
  <si>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</si>
  <si>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</si>
  <si>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</si>
  <si>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</si>
  <si>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</si>
  <si>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</si>
  <si>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</si>
  <si>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</si>
  <si>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</si>
  <si>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</si>
  <si>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</si>
  <si>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</si>
  <si>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</si>
  <si>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</si>
  <si>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</si>
  <si>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</si>
  <si>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</si>
  <si>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</si>
  <si>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</si>
  <si>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</si>
  <si>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</si>
  <si>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</si>
  <si>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</si>
  <si>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</si>
  <si>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</si>
  <si>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</si>
  <si>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</si>
  <si>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</si>
  <si>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</si>
  <si>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</si>
  <si>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</si>
  <si>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</si>
  <si>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</si>
  <si>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</si>
  <si>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</si>
  <si>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</si>
  <si>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</si>
  <si>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</si>
  <si>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</si>
  <si>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</si>
  <si>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</si>
  <si>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</si>
  <si>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</si>
  <si>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</si>
  <si>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</si>
  <si>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</si>
  <si>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</si>
  <si>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</si>
  <si>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</si>
  <si>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</si>
  <si>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</si>
  <si>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</si>
  <si>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</si>
  <si>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</si>
  <si>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</si>
  <si>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</si>
  <si>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</si>
  <si>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</si>
  <si>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</si>
  <si>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</si>
  <si>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</si>
  <si>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</si>
  <si>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</si>
  <si>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</si>
  <si>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</si>
  <si>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</si>
  <si>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</si>
  <si>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</si>
  <si>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</si>
  <si>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</si>
  <si>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</si>
  <si>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</si>
  <si>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</si>
  <si>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</si>
  <si>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</si>
  <si>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</si>
  <si>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</si>
  <si>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</si>
  <si>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</si>
  <si>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</si>
  <si>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</si>
  <si>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</si>
  <si>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</si>
  <si>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</si>
  <si>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</si>
  <si>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</si>
  <si>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</si>
  <si>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</si>
  <si>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</si>
  <si>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</si>
  <si>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</si>
  <si>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</si>
  <si>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</si>
  <si>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</si>
  <si>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</si>
  <si>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</si>
  <si>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</si>
  <si>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</si>
  <si>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</si>
  <si>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</si>
  <si>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</si>
  <si>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</si>
  <si>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</si>
  <si>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</si>
  <si>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</si>
  <si>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</si>
  <si>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</si>
  <si>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</si>
  <si>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</si>
  <si>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</si>
  <si>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</si>
  <si>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</si>
  <si>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</si>
  <si>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</si>
  <si>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</si>
  <si>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</si>
  <si>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</si>
  <si>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</si>
  <si>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</si>
  <si>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</si>
  <si>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</si>
  <si>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</si>
  <si>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</si>
  <si>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</si>
  <si>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</si>
  <si>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</si>
  <si>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</si>
  <si>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</si>
  <si>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</si>
  <si>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</si>
  <si>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</si>
  <si>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</si>
  <si>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</si>
  <si>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</si>
  <si>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</si>
  <si>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</si>
  <si>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</si>
  <si>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</si>
  <si>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</si>
  <si>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</si>
  <si>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</si>
  <si>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</si>
  <si>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</si>
  <si>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</si>
  <si>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</si>
  <si>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</si>
  <si>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</si>
  <si>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</si>
  <si>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</si>
  <si>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</si>
  <si>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</si>
  <si>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</si>
  <si>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</si>
  <si>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</si>
  <si>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</si>
  <si>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</si>
  <si>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</si>
  <si>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</si>
  <si>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</si>
  <si>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</si>
  <si>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</si>
  <si>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</si>
  <si>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</si>
  <si>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</si>
  <si>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</si>
  <si>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</si>
  <si>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</si>
  <si>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</si>
  <si>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</si>
  <si>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</si>
  <si>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</si>
  <si>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</si>
  <si>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</si>
  <si>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</si>
  <si>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</si>
  <si>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</si>
  <si>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</si>
  <si>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</si>
  <si>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</si>
  <si>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</si>
  <si>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</si>
  <si>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</si>
  <si>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</si>
  <si>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</si>
  <si>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</si>
  <si>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</si>
  <si>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</si>
  <si>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</si>
  <si>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</si>
  <si>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</si>
  <si>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</si>
  <si>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</si>
  <si>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</si>
  <si>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</si>
  <si>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</si>
  <si>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</si>
  <si>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</si>
  <si>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</si>
  <si>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</si>
  <si>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</si>
  <si>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</si>
  <si>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</si>
  <si>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</si>
  <si>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</si>
  <si>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</si>
  <si>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</si>
  <si>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</si>
  <si>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</si>
  <si>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</si>
  <si>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</si>
  <si>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</si>
  <si>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</si>
  <si>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</si>
  <si>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</si>
  <si>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</si>
  <si>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</si>
  <si>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</si>
  <si>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</si>
  <si>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</si>
  <si>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</si>
  <si>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</si>
  <si>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</si>
  <si>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</si>
  <si>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</si>
  <si>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</si>
  <si>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</si>
  <si>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</si>
  <si>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</si>
  <si>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</si>
  <si>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</si>
  <si>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</si>
  <si>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</si>
  <si>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</si>
  <si>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</si>
  <si>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</si>
  <si>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</si>
  <si>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</si>
  <si>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</si>
  <si>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</si>
  <si>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</si>
  <si>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</si>
  <si>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</si>
  <si>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</si>
  <si>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</si>
  <si>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</si>
  <si>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</si>
  <si>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</si>
  <si>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</si>
  <si>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</si>
  <si>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</si>
  <si>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</si>
  <si>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</si>
  <si>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</si>
  <si>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</si>
  <si>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</si>
  <si>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</si>
  <si>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</si>
  <si>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</si>
  <si>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</si>
  <si>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</si>
  <si>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</si>
  <si>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</si>
  <si>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</si>
  <si>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</si>
  <si>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</si>
  <si>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</si>
  <si>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</si>
  <si>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</si>
  <si>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</si>
  <si>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</si>
  <si>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</si>
  <si>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</si>
  <si>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</si>
  <si>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</si>
  <si>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</si>
  <si>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</si>
  <si>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</si>
  <si>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</si>
  <si>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</si>
  <si>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</si>
  <si>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</si>
  <si>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</si>
  <si>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</si>
  <si>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</si>
  <si>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</si>
  <si>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</si>
  <si>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</si>
  <si>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</si>
  <si>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</si>
  <si>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</si>
  <si>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</si>
  <si>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</si>
  <si>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</si>
  <si>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</si>
  <si>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</si>
  <si>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</si>
  <si>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</si>
  <si>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</si>
  <si>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</si>
  <si>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</si>
  <si>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</si>
  <si>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</si>
  <si>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</si>
  <si>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</si>
  <si>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</si>
  <si>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</si>
  <si>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</si>
  <si>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</si>
  <si>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</si>
  <si>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</si>
  <si>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</si>
  <si>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</si>
  <si>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</si>
  <si>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</si>
  <si>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</si>
  <si>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</si>
  <si>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</si>
  <si>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</si>
  <si>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</si>
  <si>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</si>
  <si>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</si>
  <si>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</si>
  <si>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</si>
  <si>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</si>
  <si>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</si>
  <si>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</si>
  <si>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</si>
  <si>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</si>
  <si>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</si>
  <si>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</si>
  <si>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</si>
  <si>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</si>
  <si>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</si>
  <si>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</si>
  <si>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</si>
  <si>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</si>
  <si>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</si>
  <si>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</si>
  <si>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</si>
  <si>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</si>
  <si>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</si>
  <si>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</si>
  <si>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</si>
  <si>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</si>
  <si>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</si>
  <si>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</si>
  <si>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</si>
  <si>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</si>
  <si>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</si>
  <si>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</si>
  <si>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</si>
  <si>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</si>
  <si>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</si>
  <si>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</si>
  <si>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</si>
  <si>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</si>
  <si>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</si>
  <si>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</si>
  <si>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</si>
  <si>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</si>
  <si>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</si>
  <si>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</si>
  <si>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</si>
  <si>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</si>
  <si>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</si>
  <si>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</si>
  <si>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</si>
  <si>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</si>
  <si>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</si>
  <si>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</si>
  <si>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</si>
  <si>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</si>
  <si>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</si>
  <si>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</si>
  <si>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</si>
  <si>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</si>
  <si>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</si>
  <si>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</si>
  <si>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</si>
  <si>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</si>
  <si>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</si>
  <si>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</si>
  <si>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</si>
  <si>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</si>
  <si>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</si>
  <si>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</si>
  <si>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</si>
  <si>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</si>
  <si>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</si>
  <si>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</si>
  <si>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</si>
  <si>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</si>
  <si>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</si>
  <si>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</si>
  <si>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</si>
  <si>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</si>
  <si>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</si>
  <si>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</si>
  <si>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</si>
  <si>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</si>
  <si>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</si>
  <si>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</si>
  <si>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</si>
  <si>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</si>
  <si>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</si>
  <si>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</si>
  <si>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</si>
  <si>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</si>
  <si>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</si>
  <si>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</si>
  <si>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</si>
  <si>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</si>
  <si>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</si>
  <si>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</si>
  <si>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</si>
  <si>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</si>
  <si>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</si>
  <si>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</si>
  <si>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</si>
  <si>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</si>
  <si>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</si>
  <si>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</si>
  <si>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</si>
  <si>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</si>
  <si>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</si>
  <si>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</si>
  <si>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</si>
  <si>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</si>
  <si>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</si>
  <si>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</si>
  <si>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</si>
  <si>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</si>
  <si>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</si>
  <si>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</si>
  <si>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</si>
  <si>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</si>
  <si>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</si>
  <si>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</si>
  <si>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</si>
  <si>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</si>
  <si>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</si>
  <si>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</si>
  <si>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</si>
  <si>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</si>
  <si>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</si>
  <si>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</si>
  <si>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</si>
  <si>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</si>
  <si>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</si>
  <si>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</si>
  <si>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</si>
  <si>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</si>
  <si>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</si>
  <si>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</si>
  <si>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</si>
  <si>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</si>
  <si>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</si>
  <si>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</si>
  <si>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</si>
  <si>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</si>
  <si>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</si>
  <si>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</si>
  <si>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</si>
  <si>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</si>
  <si>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</si>
  <si>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</si>
  <si>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</si>
  <si>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</si>
  <si>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</si>
  <si>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</si>
  <si>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</si>
  <si>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</si>
  <si>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</si>
  <si>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</si>
  <si>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</si>
  <si>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</si>
  <si>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</si>
  <si>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</si>
  <si>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</si>
  <si>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</si>
  <si>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</si>
  <si>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</si>
  <si>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</si>
  <si>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</si>
  <si>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</si>
  <si>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</si>
  <si>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</si>
  <si>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</si>
  <si>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</si>
  <si>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</si>
  <si>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</si>
  <si>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</si>
  <si>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</si>
  <si>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</si>
  <si>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</si>
  <si>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</si>
  <si>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</si>
  <si>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</si>
  <si>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</si>
  <si>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</si>
  <si>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</si>
  <si>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</si>
  <si>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</si>
  <si>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</si>
  <si>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</si>
  <si>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</si>
  <si>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</si>
  <si>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</si>
  <si>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</si>
  <si>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</si>
  <si>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</si>
  <si>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</si>
  <si>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</si>
  <si>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</si>
  <si>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</si>
  <si>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</si>
  <si>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</si>
  <si>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</si>
  <si>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</si>
  <si>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</si>
  <si>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</si>
  <si>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</si>
  <si>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</si>
  <si>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</si>
  <si>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</si>
  <si>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</si>
  <si>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</si>
  <si>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</si>
  <si>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</si>
  <si>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</si>
  <si>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</si>
  <si>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</si>
  <si>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</si>
  <si>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</si>
  <si>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</si>
  <si>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</si>
  <si>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</si>
  <si>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</si>
  <si>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</si>
  <si>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</si>
  <si>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</si>
  <si>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</si>
  <si>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</si>
  <si>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</si>
  <si>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</si>
  <si>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</si>
  <si>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</si>
  <si>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</si>
  <si>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</si>
  <si>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</si>
  <si>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</si>
  <si>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</si>
  <si>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</si>
  <si>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</si>
  <si>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</si>
  <si>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</si>
  <si>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</si>
  <si>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</si>
  <si>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</si>
  <si>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</si>
  <si>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</si>
  <si>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</si>
  <si>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</si>
  <si>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</si>
  <si>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</si>
  <si>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</si>
  <si>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</si>
  <si>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</si>
  <si>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</si>
  <si>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</si>
  <si>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</si>
  <si>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</si>
  <si>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</si>
  <si>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</si>
  <si>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</si>
  <si>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</si>
  <si>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</si>
  <si>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</si>
  <si>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</si>
  <si>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</si>
  <si>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</si>
  <si>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</si>
  <si>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</si>
  <si>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</si>
  <si>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</si>
  <si>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</si>
  <si>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</si>
  <si>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</si>
  <si>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</si>
  <si>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</si>
  <si>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</si>
  <si>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</si>
  <si>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</si>
  <si>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</si>
  <si>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</si>
  <si>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</si>
  <si>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</si>
  <si>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</si>
  <si>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</si>
  <si>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</si>
  <si>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</si>
  <si>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</si>
  <si>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</si>
  <si>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</si>
  <si>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</si>
  <si>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</si>
  <si>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</si>
  <si>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</si>
  <si>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</si>
  <si>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</si>
  <si>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</si>
  <si>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</si>
  <si>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</si>
  <si>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</si>
  <si>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</si>
  <si>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</si>
  <si>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</si>
  <si>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</si>
  <si>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</si>
  <si>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</si>
  <si>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</si>
  <si>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</si>
  <si>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</si>
  <si>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</si>
  <si>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</si>
  <si>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</si>
  <si>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</si>
  <si>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</si>
  <si>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</si>
  <si>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</si>
  <si>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</si>
  <si>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</si>
  <si>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</si>
  <si>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</si>
  <si>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</si>
  <si>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</si>
  <si>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</si>
  <si>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</si>
  <si>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</si>
  <si>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</si>
  <si>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</si>
  <si>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</si>
  <si>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</si>
  <si>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</si>
  <si>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</si>
  <si>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</si>
  <si>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</si>
  <si>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</si>
  <si>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</si>
  <si>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</si>
  <si>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</si>
  <si>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</si>
  <si>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</si>
  <si>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</si>
  <si>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</si>
  <si>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</si>
  <si>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</si>
  <si>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</si>
  <si>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</si>
  <si>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</si>
  <si>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</si>
  <si>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</si>
  <si>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</si>
  <si>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</si>
  <si>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</si>
  <si>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</si>
  <si>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</si>
  <si>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</si>
  <si>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</si>
  <si>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</si>
  <si>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</si>
  <si>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</si>
  <si>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</si>
  <si>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</si>
  <si>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</si>
  <si>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</si>
  <si>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</si>
  <si>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</si>
  <si>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</si>
  <si>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</si>
  <si>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</si>
  <si>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</si>
  <si>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</si>
  <si>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</si>
  <si>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</si>
  <si>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</si>
  <si>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</si>
  <si>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</si>
  <si>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</si>
  <si>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</si>
  <si>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</si>
  <si>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</si>
  <si>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</si>
  <si>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</si>
  <si>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</si>
  <si>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</si>
  <si>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</si>
  <si>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</si>
  <si>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</si>
  <si>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</si>
  <si>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</si>
  <si>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</si>
  <si>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</si>
  <si>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</si>
  <si>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</si>
  <si>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</si>
  <si>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</si>
  <si>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</si>
  <si>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</si>
  <si>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</si>
  <si>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</si>
  <si>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</si>
  <si>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</si>
  <si>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</si>
  <si>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</si>
  <si>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</si>
  <si>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</si>
  <si>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</si>
  <si>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</si>
  <si>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</si>
  <si>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</si>
  <si>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</si>
  <si>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</si>
  <si>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</si>
  <si>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</si>
  <si>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</si>
  <si>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</si>
  <si>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</si>
  <si>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</si>
  <si>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</si>
  <si>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</si>
  <si>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</si>
  <si>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</si>
  <si>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</si>
  <si>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</si>
  <si>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</si>
  <si>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</si>
  <si>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</si>
  <si>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</si>
  <si>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</si>
  <si>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</si>
  <si>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</si>
  <si>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</si>
  <si>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</si>
  <si>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</si>
  <si>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</si>
  <si>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</si>
  <si>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</si>
  <si>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</si>
  <si>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</si>
  <si>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</si>
  <si>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</si>
  <si>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</si>
  <si>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</si>
  <si>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</si>
  <si>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</si>
  <si>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</si>
  <si>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</si>
  <si>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</si>
  <si>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</si>
  <si>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</si>
  <si>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</si>
  <si>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</si>
  <si>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</si>
  <si>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</si>
  <si>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</si>
  <si>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</si>
  <si>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</si>
  <si>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</si>
  <si>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</si>
  <si>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</si>
  <si>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</si>
  <si>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</si>
  <si>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</si>
  <si>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</si>
  <si>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</si>
  <si>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</si>
  <si>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</si>
  <si>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</si>
  <si>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</si>
  <si>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</si>
  <si>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</si>
  <si>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</si>
  <si>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</si>
  <si>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</si>
  <si>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</si>
  <si>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</si>
  <si>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</si>
  <si>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</si>
  <si>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</si>
  <si>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</si>
  <si>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</si>
  <si>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</si>
  <si>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</si>
  <si>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</si>
  <si>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</si>
  <si>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</si>
  <si>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</si>
  <si>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</si>
  <si>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</si>
  <si>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</si>
  <si>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</si>
  <si>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</si>
  <si>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</si>
  <si>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</si>
  <si>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</si>
  <si>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</si>
  <si>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</si>
  <si>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</si>
  <si>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</si>
  <si>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</si>
  <si>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</si>
  <si>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</si>
  <si>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</si>
  <si>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</si>
  <si>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</si>
  <si>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</si>
  <si>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</si>
  <si>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</si>
  <si>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</si>
  <si>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</si>
  <si>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</si>
  <si>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</si>
  <si>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</si>
  <si>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</si>
  <si>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</si>
  <si>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</si>
  <si>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</si>
  <si>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</si>
  <si>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</si>
  <si>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</si>
  <si>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</si>
  <si>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</si>
  <si>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</si>
  <si>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</si>
  <si>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</si>
  <si>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</si>
  <si>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</si>
  <si>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</si>
  <si>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</si>
  <si>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</si>
  <si>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</si>
  <si>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</si>
  <si>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</si>
  <si>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</si>
  <si>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</si>
  <si>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</si>
  <si>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</si>
  <si>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</si>
  <si>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</si>
  <si>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</si>
  <si>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</si>
  <si>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</si>
  <si>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</si>
  <si>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</si>
  <si>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</si>
  <si>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</si>
  <si>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</si>
  <si>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</si>
  <si>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</si>
  <si>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</si>
  <si>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</si>
  <si>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</si>
  <si>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</si>
  <si>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</si>
  <si>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</si>
  <si>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</si>
  <si>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</si>
  <si>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</si>
  <si>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</si>
  <si>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</si>
  <si>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</si>
  <si>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</si>
  <si>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</si>
  <si>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</si>
  <si>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</si>
  <si>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</si>
  <si>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</si>
  <si>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</si>
  <si>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</si>
  <si>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</si>
  <si>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</si>
  <si>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</si>
  <si>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</si>
  <si>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</si>
  <si>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</si>
  <si>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</si>
  <si>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</si>
  <si>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</si>
  <si>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</si>
  <si>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</si>
  <si>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</si>
  <si>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</si>
  <si>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</si>
  <si>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</si>
  <si>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</si>
  <si>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</si>
  <si>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</si>
  <si>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</si>
  <si>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</si>
  <si>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</si>
  <si>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</si>
  <si>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</si>
  <si>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</si>
  <si>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</si>
  <si>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</si>
  <si>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</si>
  <si>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</si>
  <si>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</si>
  <si>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</si>
  <si>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</si>
  <si>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</si>
  <si>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</si>
  <si>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</si>
  <si>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</si>
  <si>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</si>
  <si>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</si>
  <si>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</si>
  <si>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</si>
  <si>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</si>
  <si>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</si>
  <si>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</si>
  <si>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</si>
  <si>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</si>
  <si>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</si>
  <si>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</si>
  <si>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</si>
  <si>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</si>
  <si>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</si>
  <si>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</si>
  <si>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</si>
  <si>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</si>
  <si>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</si>
  <si>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</si>
  <si>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</si>
  <si>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</si>
  <si>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</si>
  <si>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</si>
  <si>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</si>
  <si>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</si>
  <si>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</si>
  <si>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</si>
  <si>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</si>
  <si>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</si>
  <si>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</si>
  <si>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</si>
  <si>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</si>
  <si>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</si>
  <si>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</si>
  <si>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</si>
  <si>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</si>
  <si>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</si>
  <si>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</si>
  <si>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</si>
  <si>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</si>
  <si>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</si>
  <si>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</si>
  <si>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</si>
  <si>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</si>
  <si>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</si>
  <si>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</si>
  <si>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</si>
  <si>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</si>
  <si>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</si>
  <si>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</si>
  <si>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</si>
  <si>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</si>
  <si>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</si>
  <si>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</si>
  <si>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</si>
  <si>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</si>
  <si>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</si>
  <si>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</si>
  <si>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</si>
  <si>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</si>
  <si>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</si>
  <si>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</si>
  <si>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</si>
  <si>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</si>
  <si>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</si>
  <si>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</si>
  <si>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</si>
  <si>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</si>
  <si>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</si>
  <si>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</si>
  <si>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</si>
  <si>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</si>
  <si>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</si>
  <si>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</si>
  <si>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</si>
  <si>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</si>
  <si>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</si>
  <si>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</si>
  <si>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</si>
  <si>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</si>
  <si>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</si>
  <si>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</si>
  <si>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</si>
  <si>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</si>
  <si>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</si>
  <si>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</si>
  <si>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</si>
  <si>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</si>
  <si>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</si>
  <si>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</si>
  <si>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</si>
  <si>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</si>
  <si>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</si>
  <si>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</si>
  <si>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</si>
  <si>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</si>
  <si>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</si>
  <si>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</si>
  <si>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</si>
  <si>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</si>
  <si>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</si>
  <si>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</si>
  <si>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</si>
  <si>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</si>
  <si>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</si>
  <si>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</si>
  <si>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</si>
  <si>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</si>
  <si>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</si>
  <si>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</si>
  <si>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</si>
  <si>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</si>
  <si>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</si>
  <si>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</si>
  <si>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</si>
  <si>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</si>
  <si>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</si>
  <si>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</si>
  <si>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</si>
  <si>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</si>
  <si>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</si>
  <si>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</si>
  <si>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</si>
  <si>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</si>
  <si>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</si>
  <si>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</si>
  <si>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</si>
  <si>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</si>
  <si>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</si>
  <si>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</si>
  <si>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</si>
  <si>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</si>
  <si>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</si>
  <si>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</si>
  <si>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</si>
  <si>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</si>
  <si>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</si>
  <si>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</si>
  <si>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</si>
  <si>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</si>
  <si>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</si>
  <si>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</si>
  <si>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</si>
  <si>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</si>
  <si>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</si>
  <si>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</si>
  <si>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</si>
  <si>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</si>
  <si>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</si>
  <si>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</si>
  <si>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</si>
  <si>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</si>
  <si>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</si>
  <si>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</si>
  <si>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</si>
  <si>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</si>
  <si>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</si>
  <si>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</si>
  <si>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</si>
  <si>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</si>
  <si>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</si>
  <si>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</si>
  <si>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</si>
  <si>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</si>
  <si>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</si>
  <si>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</si>
  <si>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</si>
  <si>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</si>
  <si>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</si>
  <si>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</si>
  <si>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</si>
  <si>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</si>
  <si>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</si>
  <si>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</si>
  <si>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</si>
  <si>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</si>
  <si>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</si>
  <si>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</si>
  <si>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</si>
  <si>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</si>
  <si>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</si>
  <si>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</si>
  <si>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</si>
  <si>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</si>
  <si>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</si>
  <si>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</si>
  <si>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</si>
  <si>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</si>
  <si>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</si>
  <si>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</si>
  <si>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</si>
  <si>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</si>
  <si>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</si>
  <si>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</si>
  <si>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</si>
  <si>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</si>
  <si>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</si>
  <si>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</si>
  <si>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</si>
  <si>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</si>
  <si>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</si>
  <si>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</si>
  <si>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</si>
  <si>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</si>
  <si>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</si>
  <si>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</si>
  <si>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</si>
  <si>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</si>
  <si>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</si>
  <si>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</si>
  <si>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</si>
  <si>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</si>
  <si>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</si>
  <si>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</si>
  <si>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</si>
  <si>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</si>
  <si>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</si>
  <si>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</si>
  <si>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</si>
  <si>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</si>
  <si>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</si>
  <si>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</si>
  <si>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</si>
  <si>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</si>
  <si>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</si>
  <si>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</si>
  <si>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</si>
  <si>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</si>
  <si>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</si>
  <si>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</si>
  <si>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</si>
  <si>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</si>
  <si>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</si>
  <si>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</si>
  <si>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</si>
  <si>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</si>
  <si>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</si>
  <si>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</si>
  <si>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</si>
  <si>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</si>
  <si>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</si>
  <si>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</si>
  <si>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</si>
  <si>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</si>
  <si>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</si>
  <si>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</si>
  <si>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</si>
  <si>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</si>
  <si>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</si>
  <si>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</si>
  <si>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</si>
  <si>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</si>
  <si>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</si>
  <si>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</si>
  <si>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</si>
  <si>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</si>
  <si>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</si>
  <si>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</si>
  <si>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</si>
  <si>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</si>
  <si>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</si>
  <si>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</si>
  <si>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</si>
  <si>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</si>
  <si>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</si>
  <si>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</si>
  <si>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</si>
  <si>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</si>
  <si>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</si>
  <si>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</si>
  <si>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</si>
  <si>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</si>
  <si>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</si>
  <si>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</si>
  <si>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</si>
  <si>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</si>
  <si>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</si>
  <si>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</si>
  <si>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</si>
  <si>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</si>
  <si>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</si>
  <si>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</si>
  <si>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</si>
  <si>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</si>
  <si>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</si>
  <si>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</si>
  <si>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</si>
  <si>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</si>
  <si>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</si>
  <si>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</si>
  <si>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</si>
  <si>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</si>
  <si>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</si>
  <si>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</si>
  <si>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</si>
  <si>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</si>
  <si>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</si>
  <si>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</si>
  <si>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</si>
  <si>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</si>
  <si>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</si>
  <si>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</si>
  <si>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</si>
  <si>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</si>
  <si>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</si>
  <si>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</si>
  <si>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</si>
  <si>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</si>
  <si>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</si>
  <si>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</si>
  <si>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</si>
  <si>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</si>
  <si>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</si>
  <si>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</si>
  <si>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</si>
  <si>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</si>
  <si>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</si>
  <si>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</si>
  <si>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</si>
  <si>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</si>
  <si>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</si>
  <si>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</si>
  <si>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</si>
  <si>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</si>
  <si>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</si>
  <si>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</si>
  <si>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</si>
  <si>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</si>
  <si>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</si>
  <si>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</si>
  <si>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</si>
  <si>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</si>
  <si>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</si>
  <si>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</si>
  <si>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</si>
  <si>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</si>
  <si>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</si>
  <si>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</si>
  <si>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</si>
  <si>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</si>
  <si>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</si>
  <si>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</si>
  <si>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</si>
  <si>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</si>
  <si>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</si>
  <si>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</si>
  <si>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</si>
  <si>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</si>
  <si>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</si>
  <si>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</si>
  <si>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</si>
  <si>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</si>
  <si>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</si>
  <si>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</si>
  <si>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</si>
  <si>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</si>
  <si>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</si>
  <si>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</si>
  <si>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</si>
  <si>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</si>
  <si>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</si>
  <si>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</si>
  <si>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</si>
  <si>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</si>
  <si>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</si>
  <si>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</si>
  <si>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</si>
  <si>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</si>
  <si>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</si>
  <si>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</si>
  <si>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</si>
  <si>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</si>
  <si>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</si>
  <si>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</si>
  <si>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</si>
  <si>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</si>
  <si>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</si>
  <si>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</si>
  <si>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</si>
  <si>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</si>
  <si>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</si>
  <si>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</si>
  <si>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</si>
  <si>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</si>
  <si>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</si>
  <si>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</si>
  <si>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</si>
  <si>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</si>
  <si>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</si>
  <si>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</si>
  <si>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</si>
  <si>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</si>
  <si>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</si>
  <si>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</si>
  <si>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</si>
  <si>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</si>
  <si>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</si>
  <si>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</si>
  <si>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</si>
  <si>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</si>
  <si>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</si>
  <si>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</si>
  <si>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</si>
  <si>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</si>
  <si>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</si>
  <si>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</si>
  <si>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</si>
  <si>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</si>
  <si>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</si>
  <si>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</si>
  <si>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</si>
  <si>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</si>
  <si>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</si>
  <si>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</si>
  <si>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</si>
  <si>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</si>
  <si>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</si>
  <si>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</si>
  <si>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</si>
  <si>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</si>
  <si>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</si>
  <si>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</si>
  <si>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</si>
  <si>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</si>
  <si>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</si>
  <si>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</si>
  <si>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</si>
  <si>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</si>
  <si>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</si>
  <si>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</si>
  <si>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</si>
  <si>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</si>
  <si>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</si>
  <si>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</si>
  <si>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</si>
  <si>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</si>
  <si>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</si>
  <si>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</si>
  <si>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</si>
  <si>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</si>
  <si>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</si>
  <si>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</si>
  <si>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</si>
  <si>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</si>
  <si>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</si>
  <si>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</si>
  <si>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</si>
  <si>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</si>
  <si>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</si>
  <si>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</si>
  <si>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</si>
  <si>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</si>
  <si>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</si>
  <si>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</si>
  <si>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</si>
  <si>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</si>
  <si>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</si>
  <si>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</si>
  <si>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</si>
  <si>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</si>
  <si>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</si>
  <si>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</si>
  <si>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</si>
  <si>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</si>
  <si>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</si>
  <si>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</si>
  <si>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</si>
  <si>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</si>
  <si>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</si>
  <si>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</si>
  <si>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</si>
  <si>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</si>
  <si>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</si>
  <si>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</si>
  <si>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</si>
  <si>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</si>
  <si>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</si>
  <si>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</si>
  <si>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</si>
  <si>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</si>
  <si>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</si>
  <si>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</si>
  <si>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</si>
  <si>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</si>
  <si>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</si>
  <si>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</si>
  <si>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</si>
  <si>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</si>
  <si>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</si>
  <si>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</si>
  <si>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</si>
  <si>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</si>
  <si>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</si>
  <si>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</si>
  <si>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</si>
  <si>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</si>
  <si>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</si>
  <si>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</si>
  <si>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</si>
  <si>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</si>
  <si>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</si>
  <si>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</si>
  <si>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</si>
  <si>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</si>
  <si>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</si>
  <si>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</si>
  <si>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</si>
  <si>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</si>
  <si>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</si>
  <si>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</si>
  <si>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</si>
  <si>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</si>
  <si>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</si>
  <si>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</si>
  <si>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</si>
  <si>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</si>
  <si>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</si>
  <si>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</si>
  <si>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</si>
  <si>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</si>
  <si>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</si>
  <si>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</si>
  <si>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</si>
  <si>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</si>
  <si>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</si>
  <si>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</si>
  <si>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</si>
  <si>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</si>
  <si>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</si>
  <si>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</si>
  <si>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</si>
  <si>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</si>
  <si>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</si>
  <si>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</si>
  <si>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</si>
  <si>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</si>
  <si>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</si>
  <si>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</si>
  <si>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</si>
  <si>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</si>
  <si>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</si>
  <si>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</si>
  <si>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</si>
  <si>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</si>
  <si>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</si>
  <si>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</si>
  <si>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</si>
  <si>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</si>
  <si>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</si>
  <si>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</si>
  <si>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</si>
  <si>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</si>
  <si>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</si>
  <si>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</si>
  <si>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</si>
  <si>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</si>
  <si>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</si>
  <si>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</si>
  <si>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</si>
  <si>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</si>
  <si>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</si>
  <si>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</si>
  <si>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</si>
  <si>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</si>
  <si>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</si>
  <si>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</si>
  <si>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</si>
  <si>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</si>
  <si>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</si>
  <si>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</si>
  <si>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</si>
  <si>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</si>
  <si>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</si>
  <si>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</si>
  <si>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</si>
  <si>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</si>
  <si>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</si>
  <si>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</si>
  <si>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</si>
  <si>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</si>
  <si>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</si>
  <si>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</si>
  <si>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</si>
  <si>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</si>
  <si>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</si>
  <si>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</si>
  <si>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</si>
  <si>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</si>
  <si>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</si>
  <si>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</si>
  <si>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</si>
  <si>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</si>
  <si>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</si>
  <si>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</si>
  <si>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</si>
  <si>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</si>
  <si>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</si>
  <si>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</si>
  <si>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</si>
  <si>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</si>
  <si>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</si>
  <si>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</si>
  <si>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</si>
  <si>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</si>
  <si>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</si>
  <si>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</si>
  <si>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</si>
  <si>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</si>
  <si>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</si>
  <si>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</si>
  <si>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</si>
  <si>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</si>
  <si>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</si>
  <si>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</si>
  <si>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</si>
  <si>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</si>
  <si>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</si>
  <si>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</si>
  <si>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</si>
  <si>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</si>
  <si>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</si>
  <si>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</si>
  <si>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</si>
  <si>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</si>
  <si>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</si>
  <si>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</si>
  <si>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</si>
  <si>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</si>
  <si>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</si>
  <si>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</si>
  <si>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</si>
  <si>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</si>
  <si>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</si>
  <si>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</si>
  <si>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</si>
  <si>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</si>
  <si>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</si>
  <si>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</si>
  <si>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</si>
  <si>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</si>
  <si>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</si>
  <si>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</si>
  <si>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</si>
  <si>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</si>
  <si>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</si>
  <si>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</si>
  <si>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</si>
  <si>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</si>
  <si>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</si>
  <si>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</si>
  <si>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</si>
  <si>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</si>
  <si>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</si>
  <si>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</si>
  <si>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</si>
  <si>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</si>
  <si>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</si>
  <si>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</si>
  <si>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</si>
  <si>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</si>
  <si>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</si>
  <si>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</si>
  <si>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</si>
  <si>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</si>
  <si>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</si>
  <si>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</si>
  <si>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</si>
  <si>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</si>
  <si>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</si>
  <si>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</si>
  <si>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</si>
  <si>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</si>
  <si>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</si>
  <si>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</si>
  <si>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</si>
  <si>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</si>
  <si>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</si>
  <si>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</si>
  <si>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</si>
  <si>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</si>
  <si>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</si>
  <si>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</si>
  <si>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</si>
  <si>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</si>
  <si>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</si>
  <si>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</si>
  <si>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</si>
  <si>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</si>
  <si>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</si>
  <si>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</si>
  <si>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</si>
  <si>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</si>
  <si>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</si>
  <si>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</si>
  <si>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</si>
  <si>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</si>
  <si>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</si>
  <si>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</si>
  <si>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</si>
  <si>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</si>
  <si>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</si>
  <si>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</si>
  <si>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</si>
  <si>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</si>
  <si>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</si>
  <si>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</si>
  <si>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</si>
  <si>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</si>
  <si>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</si>
  <si>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</si>
  <si>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</si>
  <si>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</si>
  <si>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</si>
  <si>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</si>
  <si>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</si>
  <si>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</si>
  <si>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</si>
  <si>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</si>
  <si>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</si>
  <si>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</si>
  <si>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</si>
  <si>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</si>
  <si>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</si>
  <si>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</si>
  <si>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</si>
  <si>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</si>
  <si>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</si>
  <si>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</si>
  <si>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</si>
  <si>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</si>
  <si>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</si>
  <si>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</si>
  <si>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</si>
  <si>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</si>
  <si>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</si>
  <si>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</si>
  <si>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</si>
  <si>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</si>
  <si>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</si>
  <si>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</si>
  <si>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</si>
  <si>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</si>
  <si>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</si>
  <si>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</si>
  <si>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</si>
  <si>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</si>
  <si>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</si>
  <si>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</si>
  <si>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</si>
  <si>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</si>
  <si>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</si>
  <si>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</si>
  <si>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</si>
  <si>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</si>
  <si>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</si>
  <si>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</si>
  <si>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</si>
  <si>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</si>
  <si>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</si>
  <si>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</si>
  <si>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</si>
  <si>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</si>
  <si>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</si>
  <si>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</si>
  <si>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</si>
  <si>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</si>
  <si>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</si>
  <si>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</si>
  <si>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</si>
  <si>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</si>
  <si>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</si>
  <si>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</si>
  <si>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</si>
  <si>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</si>
  <si>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</si>
  <si>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</si>
  <si>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</si>
  <si>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</si>
  <si>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</si>
  <si>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</si>
  <si>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</si>
  <si>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</si>
  <si>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</si>
  <si>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</si>
  <si>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</si>
  <si>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</si>
  <si>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</si>
  <si>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</si>
  <si>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</si>
  <si>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</si>
  <si>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</si>
  <si>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</si>
  <si>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</si>
  <si>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</si>
  <si>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</si>
  <si>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</si>
  <si>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</si>
  <si>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</si>
  <si>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</si>
  <si>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</si>
  <si>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</si>
  <si>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</si>
  <si>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</si>
  <si>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</si>
  <si>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</si>
  <si>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</si>
  <si>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</si>
  <si>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</si>
  <si>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</si>
  <si>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</si>
  <si>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</si>
  <si>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</si>
  <si>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</si>
  <si>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</si>
  <si>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</si>
  <si>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</si>
  <si>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</si>
  <si>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</si>
  <si>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</si>
  <si>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</si>
  <si>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</si>
  <si>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</si>
  <si>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</si>
  <si>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</si>
  <si>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</si>
  <si>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</si>
  <si>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</si>
  <si>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</si>
  <si>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</si>
  <si>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</si>
  <si>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</si>
  <si>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</si>
  <si>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</si>
  <si>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</si>
  <si>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</si>
  <si>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</si>
  <si>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</si>
  <si>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</si>
  <si>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</si>
  <si>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</si>
  <si>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</si>
  <si>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</si>
  <si>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</si>
  <si>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</si>
  <si>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</si>
  <si>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</si>
  <si>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</si>
  <si>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</si>
  <si>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</si>
  <si>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</si>
  <si>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</si>
  <si>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</si>
  <si>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</si>
  <si>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</si>
  <si>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</si>
  <si>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</si>
  <si>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</si>
  <si>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</si>
  <si>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</si>
  <si>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</si>
  <si>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</si>
  <si>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</si>
  <si>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</si>
  <si>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</si>
  <si>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</si>
  <si>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</si>
  <si>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</si>
  <si>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</si>
  <si>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</si>
  <si>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</si>
  <si>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</si>
  <si>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</si>
  <si>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</si>
  <si>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</si>
  <si>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</si>
  <si>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</si>
  <si>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</si>
  <si>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</si>
  <si>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</si>
  <si>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</si>
  <si>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</si>
  <si>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</si>
  <si>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</si>
  <si>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</si>
  <si>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</si>
  <si>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</si>
  <si>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</si>
  <si>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</si>
  <si>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</si>
  <si>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</si>
  <si>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</si>
  <si>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</si>
  <si>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</si>
  <si>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</si>
  <si>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</si>
  <si>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</si>
  <si>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</si>
  <si>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</si>
  <si>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</si>
  <si>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</si>
  <si>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</si>
  <si>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</si>
  <si>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</si>
  <si>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</si>
  <si>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</si>
  <si>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</si>
  <si>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</si>
  <si>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</si>
  <si>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</si>
  <si>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</si>
  <si>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</si>
  <si>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</si>
  <si>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</si>
  <si>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</si>
  <si>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</si>
  <si>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</si>
  <si>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</si>
  <si>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</si>
  <si>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</si>
  <si>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</si>
  <si>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</si>
  <si>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</si>
  <si>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</si>
  <si>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</si>
  <si>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</si>
  <si>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</si>
  <si>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</si>
  <si>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</si>
  <si>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</si>
  <si>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</si>
  <si>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</si>
  <si>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</si>
  <si>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</si>
  <si>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</si>
  <si>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</si>
  <si>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</si>
  <si>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</si>
  <si>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</si>
  <si>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</si>
  <si>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</si>
  <si>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</si>
  <si>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</si>
  <si>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</si>
  <si>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</si>
  <si>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</si>
  <si>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</si>
  <si>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</si>
  <si>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</si>
  <si>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</si>
  <si>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</si>
  <si>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</si>
  <si>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</si>
  <si>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</si>
  <si>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</si>
  <si>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</si>
  <si>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</si>
  <si>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</si>
  <si>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</si>
  <si>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</si>
  <si>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</si>
  <si>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</si>
  <si>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</si>
  <si>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</si>
  <si>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</si>
  <si>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</si>
  <si>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</si>
  <si>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</si>
  <si>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</si>
  <si>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</si>
  <si>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</si>
  <si>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</si>
  <si>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</si>
  <si>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</si>
  <si>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</si>
  <si>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</si>
  <si>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</si>
  <si>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</si>
  <si>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</si>
  <si>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</si>
  <si>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</si>
  <si>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</si>
  <si>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</si>
  <si>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</si>
  <si>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</si>
  <si>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</si>
  <si>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</si>
  <si>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</si>
  <si>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</si>
  <si>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</si>
  <si>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</si>
  <si>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</si>
  <si>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</si>
  <si>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</si>
  <si>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</si>
  <si>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</si>
  <si>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</si>
  <si>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</si>
  <si>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</si>
  <si>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</si>
  <si>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</si>
  <si>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</si>
  <si>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</si>
  <si>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</si>
  <si>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</si>
  <si>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</si>
  <si>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</si>
  <si>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</si>
  <si>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</si>
  <si>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</si>
  <si>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</si>
  <si>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</si>
  <si>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</si>
  <si>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</si>
  <si>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</si>
  <si>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</si>
  <si>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</si>
  <si>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</si>
  <si>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</si>
  <si>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</si>
  <si>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</si>
  <si>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</si>
  <si>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</si>
  <si>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</si>
  <si>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</si>
  <si>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</si>
  <si>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</si>
  <si>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</si>
  <si>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</si>
  <si>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</si>
  <si>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</si>
  <si>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</si>
  <si>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</si>
  <si>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</si>
  <si>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</si>
  <si>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</si>
  <si>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</si>
  <si>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</si>
  <si>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</si>
  <si>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</si>
  <si>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</si>
  <si>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</si>
  <si>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</si>
  <si>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</si>
  <si>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</si>
  <si>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</si>
  <si>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</si>
  <si>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</si>
  <si>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</si>
  <si>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</si>
  <si>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</si>
  <si>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</si>
  <si>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</si>
  <si>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</si>
  <si>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</si>
  <si>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</si>
  <si>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</si>
  <si>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</si>
  <si>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</si>
  <si>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</si>
  <si>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</si>
  <si>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</si>
  <si>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</si>
  <si>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</si>
  <si>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</si>
  <si>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</si>
  <si>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</si>
  <si>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</si>
  <si>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</si>
  <si>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</si>
  <si>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</si>
  <si>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</si>
  <si>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</si>
  <si>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</si>
  <si>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</si>
  <si>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</si>
  <si>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</si>
  <si>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</si>
  <si>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</si>
  <si>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</si>
  <si>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</si>
  <si>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</si>
  <si>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</si>
  <si>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</si>
  <si>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</si>
  <si>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</si>
  <si>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</si>
  <si>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</si>
  <si>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</si>
  <si>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</si>
  <si>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</si>
  <si>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</si>
  <si>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</si>
  <si>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</si>
  <si>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</si>
  <si>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</si>
  <si>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</si>
  <si>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</si>
  <si>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</si>
  <si>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</si>
  <si>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</si>
  <si>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</si>
  <si>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</si>
  <si>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</si>
  <si>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</si>
  <si>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</si>
  <si>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</si>
  <si>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</si>
  <si>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</si>
  <si>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</si>
  <si>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</si>
  <si>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</si>
  <si>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</si>
  <si>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</si>
  <si>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</si>
  <si>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</si>
  <si>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</si>
  <si>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</si>
  <si>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</si>
  <si>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</si>
  <si>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</si>
  <si>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</si>
  <si>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</si>
  <si>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</si>
  <si>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</si>
  <si>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</si>
  <si>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</si>
  <si>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</si>
  <si>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</si>
  <si>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</si>
  <si>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</si>
  <si>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</si>
  <si>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</si>
  <si>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</si>
  <si>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</si>
  <si>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</si>
  <si>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</si>
  <si>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</si>
  <si>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</si>
  <si>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</si>
  <si>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</si>
  <si>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</si>
  <si>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</si>
  <si>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</si>
  <si>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</si>
  <si>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</si>
  <si>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</si>
  <si>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</si>
  <si>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</si>
  <si>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</si>
  <si>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</si>
  <si>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</si>
  <si>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</si>
  <si>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</si>
  <si>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</si>
  <si>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</si>
  <si>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</si>
  <si>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</si>
  <si>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</si>
  <si>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</si>
  <si>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</si>
  <si>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</si>
  <si>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</si>
  <si>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</si>
  <si>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</si>
  <si>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</si>
  <si>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</si>
  <si>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</si>
  <si>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</si>
  <si>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</si>
  <si>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</si>
  <si>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</si>
  <si>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</si>
  <si>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</si>
  <si>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</si>
  <si>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</si>
  <si>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</si>
  <si>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</si>
  <si>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</si>
  <si>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</si>
  <si>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</si>
  <si>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</si>
  <si>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</si>
  <si>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</si>
  <si>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</si>
  <si>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</si>
  <si>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</si>
  <si>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</si>
  <si>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</si>
  <si>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</si>
  <si>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</si>
  <si>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</si>
  <si>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</si>
  <si>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</si>
  <si>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</si>
  <si>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</si>
  <si>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</si>
  <si>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</si>
  <si>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</si>
  <si>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</si>
  <si>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</si>
  <si>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</si>
  <si>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</si>
  <si>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</si>
  <si>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</si>
  <si>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</si>
  <si>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</si>
  <si>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</si>
  <si>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</si>
  <si>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</si>
  <si>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</si>
  <si>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</si>
  <si>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</si>
  <si>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</si>
  <si>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</si>
  <si>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</si>
  <si>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</si>
  <si>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</si>
  <si>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</si>
  <si>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</si>
  <si>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</si>
  <si>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</si>
  <si>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</si>
  <si>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</si>
  <si>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</si>
  <si>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</si>
  <si>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</si>
  <si>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</si>
  <si>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</si>
  <si>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</si>
  <si>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</si>
  <si>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</si>
  <si>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</si>
  <si>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</si>
  <si>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</si>
  <si>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</si>
  <si>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</si>
  <si>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</si>
  <si>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</si>
  <si>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</si>
  <si>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</si>
  <si>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</si>
  <si>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</si>
  <si>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</si>
  <si>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</si>
  <si>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</si>
  <si>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</si>
  <si>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</si>
  <si>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</si>
  <si>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</si>
  <si>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</si>
  <si>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</si>
  <si>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</si>
  <si>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</si>
  <si>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</si>
  <si>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</si>
  <si>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</si>
  <si>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</si>
  <si>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</si>
  <si>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</si>
  <si>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</si>
  <si>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</si>
  <si>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</si>
  <si>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</si>
  <si>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</si>
  <si>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</si>
  <si>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</si>
  <si>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</si>
  <si>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</si>
  <si>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</si>
  <si>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</si>
  <si>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</si>
  <si>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</si>
  <si>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</si>
  <si>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</si>
  <si>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</si>
  <si>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</si>
  <si>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</si>
  <si>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</si>
  <si>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</si>
  <si>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</si>
  <si>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</si>
  <si>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</si>
  <si>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</si>
  <si>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</si>
  <si>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</si>
  <si>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</si>
  <si>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</si>
  <si>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</si>
  <si>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</si>
  <si>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</si>
  <si>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</si>
  <si>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</si>
  <si>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</si>
  <si>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</si>
  <si>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</si>
  <si>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</si>
  <si>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</si>
  <si>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</si>
  <si>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</si>
  <si>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</si>
  <si>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</si>
  <si>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</si>
  <si>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</si>
  <si>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</si>
  <si>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</si>
  <si>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</si>
  <si>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</si>
  <si>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</si>
  <si>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</si>
  <si>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</si>
  <si>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</si>
  <si>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</si>
  <si>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</si>
  <si>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</si>
  <si>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</si>
  <si>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</si>
  <si>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</si>
  <si>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</si>
  <si>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</si>
  <si>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</si>
  <si>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</si>
  <si>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</si>
  <si>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</si>
  <si>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</si>
  <si>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</si>
  <si>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</si>
  <si>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</si>
  <si>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</si>
  <si>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</si>
  <si>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</si>
  <si>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</si>
  <si>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</si>
  <si>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</si>
  <si>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</si>
  <si>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</si>
  <si>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</si>
  <si>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</si>
  <si>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</si>
  <si>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</si>
  <si>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</si>
  <si>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</si>
  <si>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</si>
  <si>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</si>
  <si>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</si>
  <si>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</si>
  <si>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</si>
  <si>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</si>
  <si>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</si>
  <si>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</si>
  <si>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</si>
  <si>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</si>
  <si>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</si>
  <si>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</si>
  <si>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</si>
  <si>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</si>
  <si>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</si>
  <si>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</si>
  <si>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</si>
  <si>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</si>
  <si>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</si>
  <si>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</si>
  <si>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</si>
  <si>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</si>
  <si>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</si>
  <si>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</si>
  <si>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</si>
  <si>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</si>
  <si>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</si>
  <si>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</si>
  <si>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</si>
  <si>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</si>
  <si>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</si>
  <si>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</si>
  <si>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</si>
  <si>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</si>
  <si>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</si>
  <si>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</si>
  <si>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</si>
  <si>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</si>
  <si>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</si>
  <si>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</si>
  <si>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</si>
  <si>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</si>
  <si>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</si>
  <si>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</si>
  <si>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</si>
  <si>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</si>
  <si>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</si>
  <si>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</si>
  <si>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</si>
  <si>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</si>
  <si>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</si>
  <si>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</si>
  <si>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</si>
  <si>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</si>
  <si>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</si>
  <si>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</si>
  <si>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</si>
  <si>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</si>
  <si>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</si>
  <si>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</si>
  <si>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</si>
  <si>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</si>
  <si>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</si>
  <si>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</si>
  <si>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</si>
  <si>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</si>
  <si>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</si>
  <si>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</si>
  <si>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</si>
  <si>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</si>
  <si>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</si>
  <si>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</si>
  <si>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</si>
  <si>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</si>
  <si>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</si>
  <si>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</si>
  <si>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</si>
  <si>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</si>
  <si>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</si>
  <si>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</si>
  <si>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</si>
  <si>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</si>
  <si>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</si>
  <si>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</si>
  <si>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</si>
  <si>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</si>
  <si>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</si>
  <si>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</si>
  <si>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</si>
  <si>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</si>
  <si>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</si>
  <si>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</si>
  <si>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</si>
  <si>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</si>
  <si>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</si>
  <si>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</si>
  <si>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</si>
  <si>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</si>
  <si>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</si>
  <si>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</si>
  <si>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</si>
  <si>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</si>
  <si>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</si>
  <si>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</si>
  <si>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</si>
  <si>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</si>
  <si>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</si>
  <si>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</si>
  <si>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</si>
  <si>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</si>
  <si>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</si>
  <si>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</si>
  <si>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</si>
  <si>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</si>
  <si>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</si>
  <si>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</si>
  <si>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</si>
  <si>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</si>
  <si>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</si>
  <si>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</si>
  <si>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</si>
  <si>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</si>
  <si>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</si>
  <si>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</si>
  <si>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</si>
  <si>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</si>
  <si>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</si>
  <si>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</si>
  <si>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</si>
  <si>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</si>
  <si>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</si>
  <si>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</si>
  <si>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</si>
  <si>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</si>
  <si>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</si>
  <si>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</si>
  <si>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</si>
  <si>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</si>
  <si>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</si>
  <si>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</si>
  <si>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</si>
  <si>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</si>
  <si>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</si>
  <si>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</si>
  <si>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</si>
  <si>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</si>
  <si>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</si>
  <si>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</si>
  <si>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</si>
  <si>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</si>
  <si>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</si>
  <si>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</si>
  <si>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</si>
  <si>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</si>
  <si>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</si>
  <si>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</si>
  <si>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</si>
  <si>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</si>
  <si>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</si>
  <si>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</si>
  <si>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</si>
  <si>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</si>
  <si>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</si>
  <si>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</si>
  <si>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</si>
  <si>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</si>
  <si>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</si>
  <si>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</si>
  <si>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</si>
  <si>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</si>
  <si>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</si>
  <si>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</si>
  <si>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</si>
  <si>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</si>
  <si>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</si>
  <si>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</si>
  <si>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</si>
  <si>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</si>
  <si>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</si>
  <si>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</si>
  <si>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</si>
  <si>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</si>
  <si>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</si>
  <si>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</si>
  <si>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</si>
  <si>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</si>
  <si>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</si>
  <si>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</si>
  <si>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</si>
  <si>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</si>
  <si>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</si>
  <si>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</si>
  <si>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</si>
  <si>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</si>
  <si>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</si>
  <si>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</si>
  <si>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</si>
  <si>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</si>
  <si>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</si>
  <si>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</si>
  <si>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</si>
  <si>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</si>
  <si>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</si>
  <si>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</si>
  <si>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</si>
  <si>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</si>
  <si>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</si>
  <si>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</si>
  <si>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</si>
  <si>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</si>
  <si>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</si>
  <si>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</si>
  <si>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</si>
  <si>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</si>
  <si>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</si>
  <si>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</si>
  <si>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</si>
  <si>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</si>
  <si>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</si>
  <si>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</si>
  <si>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</si>
  <si>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</si>
  <si>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</si>
  <si>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</si>
  <si>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</si>
  <si>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</si>
  <si>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</si>
  <si>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</si>
  <si>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</si>
  <si>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</si>
  <si>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</si>
  <si>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</si>
  <si>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</si>
  <si>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</si>
  <si>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</si>
  <si>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</si>
  <si>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</si>
  <si>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</si>
  <si>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</si>
  <si>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</si>
  <si>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</si>
  <si>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</si>
  <si>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</si>
  <si>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</si>
  <si>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</si>
  <si>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</si>
  <si>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</si>
  <si>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</si>
  <si>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</si>
  <si>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</si>
  <si>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</si>
  <si>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</si>
  <si>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</si>
  <si>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</si>
  <si>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</si>
  <si>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</si>
  <si>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</si>
  <si>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</si>
  <si>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</si>
  <si>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</si>
  <si>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</si>
  <si>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</si>
  <si>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</si>
  <si>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</si>
  <si>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</si>
  <si>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</si>
  <si>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</si>
  <si>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</si>
  <si>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</si>
  <si>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</si>
  <si>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</si>
  <si>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</si>
  <si>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</si>
  <si>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</si>
  <si>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</si>
  <si>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</si>
  <si>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</si>
  <si>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</si>
  <si>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</si>
  <si>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</si>
  <si>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</si>
  <si>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</si>
  <si>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</si>
  <si>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</si>
  <si>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</si>
  <si>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</si>
  <si>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</si>
  <si>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</si>
  <si>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</si>
  <si>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</si>
  <si>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</si>
  <si>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</si>
  <si>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</si>
  <si>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</si>
  <si>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</si>
  <si>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</si>
  <si>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</si>
  <si>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</si>
  <si>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</si>
  <si>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</si>
  <si>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</si>
  <si>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</si>
  <si>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</si>
  <si>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</si>
  <si>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</si>
  <si>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</si>
  <si>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</si>
  <si>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</si>
  <si>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</si>
  <si>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</si>
  <si>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</si>
  <si>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</si>
  <si>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</si>
  <si>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</si>
  <si>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</si>
  <si>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</si>
  <si>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</si>
  <si>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</si>
  <si>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</si>
  <si>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</si>
  <si>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</si>
  <si>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</si>
  <si>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</si>
  <si>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</si>
  <si>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</si>
  <si>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</si>
  <si>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</si>
  <si>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</si>
  <si>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</si>
  <si>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</si>
  <si>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</si>
  <si>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</si>
  <si>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</si>
  <si>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</si>
  <si>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</si>
  <si>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</si>
  <si>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</si>
  <si>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</si>
  <si>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</si>
  <si>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</si>
  <si>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</si>
  <si>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</si>
  <si>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</si>
  <si>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</si>
  <si>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</si>
  <si>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</si>
  <si>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</si>
  <si>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</si>
  <si>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</si>
  <si>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</si>
  <si>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</si>
  <si>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</si>
  <si>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</si>
  <si>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</si>
  <si>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</si>
  <si>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</si>
  <si>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</si>
  <si>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</si>
  <si>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</si>
  <si>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</si>
  <si>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</si>
  <si>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</si>
  <si>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</si>
  <si>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</si>
  <si>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</si>
  <si>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</si>
  <si>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</si>
  <si>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</si>
  <si>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</si>
  <si>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</si>
  <si>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</si>
  <si>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</si>
  <si>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</si>
  <si>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</si>
  <si>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</si>
  <si>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</si>
  <si>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</si>
  <si>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</si>
  <si>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</si>
  <si>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</si>
  <si>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</si>
  <si>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</si>
  <si>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</si>
  <si>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</si>
  <si>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</si>
  <si>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</si>
  <si>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</si>
  <si>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</si>
  <si>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</si>
  <si>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</si>
  <si>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</si>
  <si>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</si>
  <si>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</si>
  <si>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</si>
  <si>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</si>
  <si>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</si>
  <si>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</si>
  <si>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</si>
  <si>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</si>
  <si>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</si>
  <si>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</si>
  <si>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</si>
  <si>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</si>
  <si>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</si>
  <si>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</si>
  <si>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</si>
  <si>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</si>
  <si>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</si>
  <si>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</si>
  <si>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</si>
  <si>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</si>
  <si>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</si>
  <si>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</si>
  <si>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</si>
  <si>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</si>
  <si>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</si>
  <si>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</si>
  <si>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</si>
  <si>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</si>
  <si>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</si>
  <si>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</si>
  <si>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</si>
  <si>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</si>
  <si>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</si>
  <si>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</si>
  <si>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</si>
  <si>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</si>
  <si>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</si>
  <si>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</si>
  <si>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</si>
  <si>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</si>
  <si>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</si>
  <si>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</si>
  <si>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</si>
  <si>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</si>
  <si>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</si>
  <si>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</si>
  <si>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</si>
  <si>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</si>
  <si>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</si>
  <si>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</si>
  <si>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</si>
  <si>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</si>
  <si>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</si>
  <si>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</si>
  <si>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</si>
  <si>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</si>
  <si>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</si>
  <si>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</si>
  <si>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</si>
  <si>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</si>
  <si>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</si>
  <si>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</si>
  <si>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</si>
  <si>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</si>
  <si>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</si>
  <si>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</si>
  <si>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</si>
  <si>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</si>
  <si>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</si>
  <si>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</si>
  <si>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</si>
  <si>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</si>
  <si>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</si>
  <si>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</si>
  <si>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</si>
  <si>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</si>
  <si>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</si>
  <si>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</si>
  <si>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</si>
  <si>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</si>
  <si>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</si>
  <si>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</si>
  <si>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</si>
  <si>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</si>
  <si>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</si>
  <si>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</si>
  <si>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</si>
  <si>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</si>
  <si>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</si>
  <si>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</si>
  <si>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</si>
  <si>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</si>
  <si>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</si>
  <si>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</si>
  <si>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</si>
  <si>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</si>
  <si>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</si>
  <si>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</si>
  <si>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</si>
  <si>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</si>
  <si>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</si>
  <si>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</si>
  <si>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</si>
  <si>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</si>
  <si>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</si>
  <si>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</si>
  <si>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</si>
  <si>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</si>
  <si>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</si>
  <si>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</si>
  <si>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</si>
  <si>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</si>
  <si>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</si>
  <si>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</si>
  <si>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</si>
  <si>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</si>
  <si>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</si>
  <si>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</si>
  <si>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</si>
  <si>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</si>
  <si>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</si>
  <si>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</si>
  <si>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</si>
  <si>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</si>
  <si>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</si>
  <si>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</si>
  <si>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</si>
  <si>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</si>
  <si>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</si>
  <si>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</si>
  <si>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</si>
  <si>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</si>
  <si>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</si>
  <si>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</si>
  <si>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</si>
  <si>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</si>
  <si>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</si>
  <si>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</si>
  <si>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</si>
  <si>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</si>
  <si>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</si>
  <si>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</si>
  <si>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</si>
  <si>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</si>
  <si>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</si>
  <si>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</si>
  <si>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</si>
  <si>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</si>
  <si>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</si>
  <si>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</si>
  <si>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</si>
  <si>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</si>
  <si>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</si>
  <si>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</si>
  <si>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</si>
  <si>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</si>
  <si>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</si>
  <si>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</si>
  <si>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</si>
  <si>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</si>
  <si>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</si>
  <si>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</si>
  <si>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</si>
  <si>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</si>
  <si>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</si>
  <si>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</si>
  <si>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</si>
  <si>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</si>
  <si>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</si>
  <si>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</si>
  <si>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</si>
  <si>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</si>
  <si>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</si>
  <si>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</si>
  <si>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</si>
  <si>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</si>
  <si>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</si>
  <si>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</si>
  <si>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</si>
  <si>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</si>
  <si>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</si>
  <si>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</si>
  <si>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</si>
  <si>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</si>
  <si>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</si>
  <si>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</si>
  <si>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</si>
  <si>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</si>
  <si>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</si>
  <si>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</si>
  <si>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</si>
  <si>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</si>
  <si>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</si>
  <si>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</si>
  <si>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</si>
  <si>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</si>
  <si>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</si>
  <si>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</si>
  <si>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</si>
  <si>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</si>
  <si>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</si>
  <si>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</si>
  <si>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</si>
  <si>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</si>
  <si>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</si>
  <si>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</si>
  <si>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</si>
  <si>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</si>
  <si>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</si>
  <si>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</si>
  <si>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</si>
  <si>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</si>
  <si>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</si>
  <si>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</si>
  <si>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</si>
  <si>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</si>
  <si>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</si>
  <si>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</si>
  <si>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</si>
  <si>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</si>
  <si>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</si>
  <si>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</si>
  <si>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</si>
  <si>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</si>
  <si>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</si>
  <si>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</si>
  <si>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</si>
  <si>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</si>
  <si>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</si>
  <si>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</si>
  <si>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</si>
  <si>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</si>
  <si>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</si>
  <si>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</si>
  <si>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</si>
  <si>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</si>
  <si>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</si>
  <si>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</si>
  <si>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</si>
  <si>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</si>
  <si>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</si>
  <si>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</si>
  <si>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</si>
  <si>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</si>
  <si>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</si>
  <si>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</si>
  <si>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</si>
  <si>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</si>
  <si>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</si>
  <si>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</si>
  <si>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</si>
  <si>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</si>
  <si>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</si>
  <si>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</si>
  <si>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</si>
  <si>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</si>
  <si>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</si>
  <si>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</si>
  <si>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</si>
  <si>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</si>
  <si>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</si>
  <si>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</si>
  <si>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</si>
  <si>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</si>
  <si>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</si>
  <si>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</si>
  <si>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</si>
  <si>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</si>
  <si>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</si>
  <si>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</si>
  <si>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</si>
  <si>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</si>
  <si>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</si>
  <si>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</si>
  <si>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</si>
  <si>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</si>
  <si>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</si>
  <si>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</si>
  <si>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</si>
  <si>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</si>
  <si>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</si>
  <si>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</si>
  <si>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</si>
  <si>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</si>
  <si>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</si>
  <si>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</si>
  <si>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</si>
  <si>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</si>
  <si>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</si>
  <si>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</si>
  <si>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</si>
  <si>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</si>
  <si>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</si>
  <si>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</si>
  <si>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</si>
  <si>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</si>
  <si>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</si>
  <si>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</si>
  <si>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</si>
  <si>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</si>
  <si>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</si>
  <si>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</si>
  <si>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</si>
  <si>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</si>
  <si>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</si>
  <si>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</si>
  <si>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</si>
  <si>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</si>
  <si>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</si>
  <si>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</si>
  <si>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</si>
  <si>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</si>
  <si>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</si>
  <si>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</si>
  <si>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</si>
  <si>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</si>
  <si>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</si>
  <si>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</si>
  <si>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</si>
  <si>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</si>
  <si>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</si>
  <si>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</si>
  <si>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</si>
  <si>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</si>
  <si>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</si>
  <si>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</si>
  <si>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</si>
  <si>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</si>
  <si>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</si>
  <si>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</si>
  <si>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</si>
  <si>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</si>
  <si>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</si>
  <si>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</si>
  <si>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</si>
  <si>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</si>
  <si>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</si>
  <si>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</si>
  <si>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</si>
  <si>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</si>
  <si>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</si>
  <si>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</si>
  <si>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</si>
  <si>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</si>
  <si>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</si>
  <si>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</si>
  <si>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</si>
  <si>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</si>
  <si>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</si>
  <si>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</si>
  <si>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</si>
  <si>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</si>
  <si>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</si>
  <si>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</si>
  <si>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</si>
  <si>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</si>
  <si>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</si>
  <si>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</si>
  <si>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</si>
  <si>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</si>
  <si>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</si>
  <si>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</si>
  <si>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</si>
  <si>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</si>
  <si>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</si>
  <si>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</si>
  <si>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</si>
  <si>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</si>
  <si>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</si>
  <si>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</si>
  <si>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</si>
  <si>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</si>
  <si>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</si>
  <si>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</si>
  <si>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</si>
  <si>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</si>
  <si>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</si>
  <si>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</si>
  <si>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</si>
  <si>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</si>
  <si>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</si>
  <si>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</si>
  <si>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</si>
  <si>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</si>
  <si>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</si>
  <si>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</si>
  <si>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</si>
  <si>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</si>
  <si>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</si>
  <si>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</si>
  <si>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</si>
  <si>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</si>
  <si>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</si>
  <si>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</si>
  <si>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</si>
  <si>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</si>
  <si>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</si>
  <si>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</si>
  <si>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</si>
  <si>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</si>
  <si>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</si>
  <si>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</si>
  <si>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</si>
  <si>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</si>
  <si>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</si>
  <si>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</si>
  <si>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</si>
  <si>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</si>
  <si>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</si>
  <si>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</si>
  <si>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</si>
  <si>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</si>
  <si>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</si>
  <si>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</si>
  <si>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</si>
  <si>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</si>
  <si>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</si>
  <si>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</si>
  <si>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</si>
  <si>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</si>
  <si>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</si>
  <si>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</si>
  <si>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</si>
  <si>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</si>
  <si>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</si>
  <si>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</si>
  <si>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</si>
  <si>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</si>
  <si>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</si>
  <si>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</si>
  <si>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</si>
  <si>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</si>
  <si>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</si>
  <si>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</si>
  <si>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</si>
  <si>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</si>
  <si>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</si>
  <si>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</si>
  <si>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</si>
  <si>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</si>
  <si>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</si>
  <si>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</si>
  <si>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</si>
  <si>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</si>
  <si>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</si>
  <si>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</si>
  <si>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</si>
  <si>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</si>
  <si>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</si>
  <si>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</si>
  <si>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</si>
  <si>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</si>
  <si>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</si>
  <si>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</si>
  <si>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</si>
  <si>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</si>
  <si>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</si>
  <si>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</si>
  <si>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</si>
  <si>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</si>
  <si>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</si>
  <si>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</si>
  <si>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</si>
  <si>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</si>
  <si>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</si>
  <si>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</si>
  <si>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</si>
  <si>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</si>
  <si>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</si>
  <si>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</si>
  <si>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</si>
  <si>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</si>
  <si>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</si>
  <si>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</si>
  <si>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</si>
  <si>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</si>
  <si>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</si>
  <si>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</si>
  <si>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</si>
  <si>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</si>
  <si>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</si>
  <si>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</si>
  <si>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</si>
  <si>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</si>
  <si>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</si>
  <si>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</si>
  <si>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</si>
  <si>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</si>
  <si>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</si>
  <si>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</si>
  <si>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</si>
  <si>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</si>
  <si>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</si>
  <si>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</si>
  <si>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</si>
  <si>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</si>
  <si>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</si>
  <si>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</si>
  <si>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</si>
  <si>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</si>
  <si>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</si>
  <si>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</si>
  <si>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</si>
  <si>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</si>
  <si>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</si>
  <si>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</si>
  <si>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</si>
  <si>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</si>
  <si>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</si>
  <si>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</si>
  <si>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</si>
  <si>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</si>
  <si>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</si>
  <si>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</si>
  <si>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</si>
  <si>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</si>
  <si>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</si>
  <si>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</si>
  <si>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</si>
  <si>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</si>
  <si>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</si>
  <si>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</si>
  <si>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</si>
  <si>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</si>
  <si>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</si>
  <si>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</si>
  <si>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</si>
  <si>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</si>
  <si>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</si>
  <si>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</si>
  <si>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</si>
  <si>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</si>
  <si>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</si>
  <si>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</si>
  <si>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</si>
  <si>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</si>
  <si>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</si>
  <si>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</si>
  <si>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</si>
  <si>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</si>
  <si>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</si>
  <si>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</si>
  <si>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</si>
  <si>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</si>
  <si>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</si>
  <si>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</si>
  <si>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</si>
  <si>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</si>
  <si>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</si>
  <si>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</si>
  <si>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</si>
  <si>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</si>
  <si>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</si>
  <si>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</si>
  <si>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</si>
  <si>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</si>
  <si>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</si>
  <si>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</si>
  <si>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</si>
  <si>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</si>
  <si>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</si>
  <si>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</si>
  <si>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</si>
  <si>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</si>
  <si>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</si>
  <si>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</si>
  <si>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</si>
  <si>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</si>
  <si>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</si>
  <si>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</si>
  <si>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</si>
  <si>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</si>
  <si>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</si>
  <si>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</si>
  <si>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</si>
  <si>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</si>
  <si>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</si>
  <si>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</si>
  <si>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</si>
  <si>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</si>
  <si>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</si>
  <si>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</si>
  <si>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</si>
  <si>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</si>
  <si>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</si>
  <si>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</si>
  <si>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</si>
  <si>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</si>
  <si>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</si>
  <si>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</si>
  <si>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</si>
  <si>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</si>
  <si>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</si>
  <si>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</si>
  <si>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</si>
  <si>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</si>
  <si>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</si>
  <si>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</si>
  <si>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</si>
  <si>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</si>
  <si>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</si>
  <si>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</si>
  <si>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</si>
  <si>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</si>
  <si>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</si>
  <si>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</si>
  <si>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</si>
  <si>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</si>
  <si>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</si>
  <si>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</si>
  <si>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</si>
  <si>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</si>
  <si>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</si>
  <si>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</si>
  <si>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</si>
  <si>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</si>
  <si>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</si>
  <si>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</si>
  <si>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</si>
  <si>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</si>
  <si>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</si>
  <si>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</si>
  <si>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</si>
  <si>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</si>
  <si>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</si>
  <si>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</si>
  <si>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</si>
  <si>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</si>
  <si>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</si>
  <si>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</si>
  <si>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</si>
  <si>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</si>
  <si>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</si>
  <si>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</si>
  <si>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</si>
  <si>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</si>
  <si>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</si>
  <si>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</si>
  <si>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</si>
  <si>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</si>
  <si>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</si>
  <si>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</si>
  <si>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</si>
  <si>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</si>
  <si>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</si>
  <si>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</si>
  <si>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</si>
  <si>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</si>
  <si>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</si>
  <si>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</si>
  <si>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</si>
  <si>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</si>
  <si>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</si>
  <si>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</si>
  <si>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</si>
  <si>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</si>
  <si>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</si>
  <si>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</si>
  <si>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</si>
  <si>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</si>
  <si>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</si>
  <si>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</si>
  <si>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</si>
  <si>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</si>
  <si>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</si>
  <si>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</si>
  <si>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</si>
  <si>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</si>
  <si>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</si>
  <si>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</si>
  <si>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</si>
  <si>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</si>
  <si>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</si>
  <si>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</si>
  <si>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</si>
  <si>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</si>
  <si>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</si>
  <si>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</si>
  <si>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</si>
  <si>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</si>
  <si>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</si>
  <si>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</si>
  <si>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</si>
  <si>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</si>
  <si>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</si>
  <si>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</si>
  <si>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</si>
  <si>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</si>
  <si>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</si>
  <si>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</si>
  <si>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</si>
  <si>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</si>
  <si>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</si>
  <si>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</si>
  <si>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</si>
  <si>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</si>
  <si>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</si>
  <si>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</si>
  <si>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</si>
  <si>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</si>
  <si>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</si>
  <si>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</si>
  <si>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</si>
  <si>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</si>
  <si>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</si>
  <si>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</si>
  <si>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</si>
  <si>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</si>
  <si>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</si>
  <si>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</si>
  <si>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</si>
  <si>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</si>
  <si>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</si>
  <si>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</si>
  <si>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</si>
  <si>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</si>
  <si>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</si>
  <si>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</si>
  <si>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</si>
  <si>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</si>
  <si>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</si>
  <si>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</si>
  <si>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</si>
  <si>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</si>
  <si>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</si>
  <si>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</si>
  <si>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</si>
  <si>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</si>
  <si>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</si>
  <si>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</si>
  <si>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</si>
  <si>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</si>
  <si>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</si>
  <si>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</si>
  <si>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</si>
  <si>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</si>
  <si>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</si>
  <si>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</si>
  <si>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</si>
  <si>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</si>
  <si>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</si>
  <si>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</si>
  <si>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</si>
  <si>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</si>
  <si>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</si>
  <si>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</si>
  <si>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</si>
  <si>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</si>
  <si>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</si>
  <si>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</si>
  <si>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</si>
  <si>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</si>
  <si>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</si>
  <si>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</si>
  <si>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</si>
  <si>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</si>
  <si>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</si>
  <si>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</si>
  <si>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</si>
  <si>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</si>
  <si>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</si>
  <si>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</si>
  <si>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</si>
  <si>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</si>
  <si>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</si>
  <si>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</si>
  <si>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</si>
  <si>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</si>
  <si>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</si>
  <si>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</si>
  <si>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</si>
  <si>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</si>
  <si>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</si>
  <si>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</si>
  <si>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</si>
  <si>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</si>
  <si>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</si>
  <si>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</si>
  <si>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</si>
  <si>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</si>
  <si>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</si>
  <si>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</si>
  <si>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</si>
  <si>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</si>
  <si>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</si>
  <si>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</si>
  <si>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</si>
  <si>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</si>
  <si>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</si>
  <si>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</si>
  <si>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</si>
  <si>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</si>
  <si>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</si>
  <si>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</si>
  <si>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</si>
  <si>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</si>
  <si>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</si>
  <si>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</si>
  <si>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</si>
  <si>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</si>
  <si>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</si>
  <si>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</si>
  <si>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</si>
  <si>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</si>
  <si>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</si>
  <si>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</si>
  <si>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</si>
  <si>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</si>
  <si>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</si>
  <si>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</si>
  <si>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</si>
  <si>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</si>
  <si>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</si>
  <si>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</si>
  <si>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</si>
  <si>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</si>
  <si>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</si>
  <si>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</si>
  <si>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</si>
  <si>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</si>
  <si>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</si>
  <si>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</si>
  <si>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</si>
  <si>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</si>
  <si>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</si>
  <si>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</si>
  <si>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</si>
  <si>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</si>
  <si>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</si>
  <si>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</si>
  <si>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</si>
  <si>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</si>
  <si>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</si>
  <si>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</si>
  <si>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</si>
  <si>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</si>
  <si>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</si>
  <si>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</si>
  <si>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</si>
  <si>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</si>
  <si>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</si>
  <si>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</si>
  <si>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</si>
  <si>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</si>
  <si>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</si>
  <si>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</si>
  <si>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</si>
  <si>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</si>
  <si>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</si>
  <si>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</si>
  <si>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</si>
  <si>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</si>
  <si>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</si>
  <si>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</si>
  <si>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</si>
  <si>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</si>
  <si>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</si>
  <si>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</si>
  <si>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</si>
  <si>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</si>
  <si>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</si>
  <si>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</si>
  <si>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</si>
  <si>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</si>
  <si>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</si>
  <si>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</si>
  <si>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</si>
  <si>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</si>
  <si>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</si>
  <si>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</si>
  <si>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</si>
  <si>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</si>
  <si>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</si>
  <si>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</si>
  <si>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</si>
  <si>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</si>
  <si>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</si>
  <si>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</si>
  <si>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</si>
  <si>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</si>
  <si>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</si>
  <si>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</si>
  <si>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</si>
  <si>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</si>
  <si>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</si>
  <si>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</si>
  <si>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</si>
  <si>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</si>
  <si>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</si>
  <si>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</si>
  <si>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</si>
  <si>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</si>
  <si>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</si>
  <si>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</si>
  <si>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</si>
  <si>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</si>
  <si>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</si>
  <si>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</si>
  <si>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</si>
  <si>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</si>
  <si>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</si>
  <si>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</si>
  <si>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</si>
  <si>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</si>
  <si>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</si>
  <si>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</si>
  <si>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</si>
  <si>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</si>
  <si>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</si>
  <si>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</si>
  <si>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</si>
  <si>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</si>
  <si>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</si>
  <si>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</si>
  <si>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</si>
  <si>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</si>
  <si>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</si>
  <si>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</si>
  <si>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</si>
  <si>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</si>
  <si>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</si>
  <si>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</si>
  <si>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</si>
  <si>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</si>
  <si>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</si>
  <si>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</si>
  <si>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</si>
  <si>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</si>
  <si>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</si>
  <si>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</si>
  <si>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</si>
  <si>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</si>
  <si>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</si>
  <si>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</si>
  <si>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</si>
  <si>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</si>
  <si>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</si>
  <si>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</si>
  <si>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</si>
  <si>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</si>
  <si>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</si>
  <si>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</si>
  <si>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</si>
  <si>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</si>
  <si>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</si>
  <si>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</si>
  <si>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</si>
  <si>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</si>
  <si>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</si>
  <si>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</si>
  <si>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</si>
  <si>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</si>
  <si>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</si>
  <si>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</si>
  <si>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</si>
  <si>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</si>
  <si>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</si>
  <si>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</si>
  <si>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</si>
  <si>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</si>
  <si>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</si>
  <si>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</si>
  <si>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</si>
  <si>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</si>
  <si>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</si>
  <si>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</si>
  <si>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</si>
  <si>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</si>
  <si>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</si>
  <si>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</si>
  <si>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</si>
  <si>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</si>
  <si>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</si>
  <si>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</si>
  <si>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</si>
  <si>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</si>
  <si>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</si>
  <si>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</si>
  <si>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</si>
  <si>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</si>
  <si>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</si>
  <si>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</si>
  <si>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</si>
  <si>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</si>
  <si>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</si>
  <si>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</si>
  <si>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</si>
  <si>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</si>
  <si>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</si>
  <si>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</si>
  <si>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</si>
  <si>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</si>
  <si>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</si>
  <si>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</si>
  <si>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</si>
  <si>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</si>
  <si>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</si>
  <si>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</si>
  <si>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</si>
  <si>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</si>
  <si>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</si>
  <si>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</si>
  <si>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</si>
  <si>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</si>
  <si>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</si>
  <si>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</si>
  <si>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</si>
  <si>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</si>
  <si>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</si>
  <si>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</si>
  <si>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</si>
  <si>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</si>
  <si>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</si>
  <si>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</si>
  <si>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</si>
  <si>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</si>
  <si>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</si>
  <si>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</si>
  <si>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</si>
  <si>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</si>
  <si>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</si>
  <si>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</si>
  <si>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</si>
  <si>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</si>
  <si>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</si>
  <si>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</si>
  <si>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</si>
  <si>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</si>
  <si>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</si>
  <si>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</si>
  <si>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</si>
  <si>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</si>
  <si>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</si>
  <si>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</si>
  <si>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</si>
  <si>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</si>
  <si>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</si>
  <si>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</si>
  <si>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</si>
  <si>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</si>
  <si>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</si>
  <si>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</si>
  <si>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</si>
  <si>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</si>
  <si>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</si>
  <si>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</si>
  <si>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</si>
  <si>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</si>
  <si>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</si>
  <si>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</si>
  <si>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</si>
  <si>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</si>
  <si>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</si>
  <si>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</si>
  <si>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</si>
  <si>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</si>
  <si>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</si>
  <si>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</si>
  <si>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</si>
  <si>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</si>
  <si>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</si>
  <si>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</si>
  <si>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</si>
  <si>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</si>
  <si>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</si>
  <si>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</si>
  <si>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</si>
  <si>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</si>
  <si>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</si>
  <si>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</si>
  <si>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</si>
  <si>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</si>
  <si>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</si>
  <si>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</si>
  <si>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</si>
  <si>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</si>
  <si>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</si>
  <si>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</si>
  <si>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</si>
  <si>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</si>
  <si>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</si>
  <si>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</si>
  <si>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</si>
  <si>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</si>
  <si>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</si>
  <si>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</si>
  <si>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</si>
  <si>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</si>
  <si>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</si>
  <si>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</si>
  <si>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</si>
  <si>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</si>
  <si>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</si>
  <si>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</si>
  <si>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</si>
  <si>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</si>
  <si>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</si>
  <si>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</si>
  <si>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</si>
  <si>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</si>
  <si>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</si>
  <si>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</si>
  <si>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</si>
  <si>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</si>
  <si>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</si>
  <si>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</si>
  <si>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</si>
  <si>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</si>
  <si>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</si>
  <si>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</si>
  <si>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</si>
  <si>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</si>
  <si>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</si>
  <si>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</si>
  <si>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</si>
  <si>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</si>
  <si>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</si>
  <si>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</si>
  <si>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</si>
  <si>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</si>
  <si>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</si>
  <si>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</si>
  <si>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</si>
  <si>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</si>
  <si>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</si>
  <si>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</si>
  <si>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</si>
  <si>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</si>
  <si>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</si>
  <si>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</si>
  <si>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</si>
  <si>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</si>
  <si>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</si>
  <si>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</si>
  <si>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</si>
  <si>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</si>
  <si>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</si>
  <si>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</si>
  <si>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</si>
  <si>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</si>
  <si>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</si>
  <si>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</si>
  <si>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</si>
  <si>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</si>
  <si>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</si>
  <si>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</si>
  <si>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</si>
  <si>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</si>
  <si>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</si>
  <si>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</si>
  <si>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</si>
  <si>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</si>
  <si>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</si>
  <si>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</si>
  <si>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</si>
  <si>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</si>
  <si>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</si>
  <si>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</si>
  <si>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</si>
  <si>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</si>
  <si>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</si>
  <si>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</si>
  <si>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</si>
  <si>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</si>
  <si>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</si>
  <si>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</si>
  <si>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</si>
  <si>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</si>
  <si>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</si>
  <si>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</si>
  <si>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</si>
  <si>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</si>
  <si>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</si>
  <si>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</si>
  <si>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</si>
  <si>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</si>
  <si>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</si>
  <si>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</si>
  <si>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</si>
  <si>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</si>
  <si>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</si>
  <si>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</si>
  <si>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</si>
  <si>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</si>
  <si>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</si>
  <si>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</si>
  <si>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</si>
  <si>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</si>
  <si>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</si>
  <si>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</si>
  <si>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</si>
  <si>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</si>
  <si>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</si>
  <si>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</si>
  <si>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</si>
  <si>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</si>
  <si>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</si>
  <si>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</si>
  <si>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</si>
  <si>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</si>
  <si>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</si>
  <si>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</si>
  <si>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</si>
  <si>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</si>
  <si>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</si>
  <si>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</si>
  <si>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</si>
  <si>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</si>
  <si>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</si>
  <si>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</si>
  <si>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</si>
  <si>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</si>
  <si>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</si>
  <si>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</si>
  <si>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</si>
  <si>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</si>
  <si>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</si>
  <si>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</si>
  <si>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</si>
  <si>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</si>
  <si>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</si>
  <si>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</si>
  <si>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</si>
  <si>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</si>
  <si>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</si>
  <si>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</si>
  <si>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</si>
  <si>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</si>
  <si>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</si>
  <si>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</si>
  <si>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</si>
  <si>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</si>
  <si>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</si>
  <si>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</si>
  <si>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</si>
  <si>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</si>
  <si>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</si>
  <si>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</si>
  <si>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</si>
  <si>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</si>
  <si>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</si>
  <si>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</si>
  <si>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</si>
  <si>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</si>
  <si>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</si>
  <si>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</si>
  <si>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</si>
  <si>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</si>
  <si>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</si>
  <si>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</si>
  <si>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</si>
  <si>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</si>
  <si>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</si>
  <si>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</si>
  <si>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</si>
  <si>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</si>
  <si>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</si>
  <si>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</si>
  <si>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</si>
  <si>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</si>
  <si>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</si>
  <si>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</si>
  <si>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</si>
  <si>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</si>
  <si>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</si>
  <si>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</si>
  <si>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</si>
  <si>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</si>
  <si>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</si>
  <si>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</si>
  <si>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</si>
  <si>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</si>
  <si>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</si>
  <si>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</si>
  <si>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</si>
  <si>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</si>
  <si>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</si>
  <si>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</si>
  <si>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</si>
  <si>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</si>
  <si>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</si>
  <si>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</si>
  <si>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</si>
  <si>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</si>
  <si>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</si>
  <si>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</si>
  <si>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</si>
  <si>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</si>
  <si>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</si>
  <si>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</si>
  <si>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</si>
  <si>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</si>
  <si>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</si>
  <si>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</si>
  <si>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</si>
  <si>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</si>
  <si>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</si>
  <si>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</si>
  <si>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</si>
  <si>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</si>
  <si>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</si>
  <si>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</si>
  <si>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</si>
  <si>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</si>
  <si>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</si>
  <si>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</si>
  <si>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</si>
  <si>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</si>
  <si>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</si>
  <si>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</si>
  <si>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</si>
  <si>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</si>
  <si>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</si>
  <si>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</si>
  <si>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</si>
  <si>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</si>
  <si>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</si>
  <si>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</si>
  <si>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</si>
  <si>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</si>
  <si>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</si>
  <si>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</si>
  <si>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</si>
  <si>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</si>
  <si>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</si>
  <si>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</si>
  <si>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</si>
  <si>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</si>
  <si>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</si>
  <si>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</si>
  <si>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</si>
  <si>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</si>
  <si>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</si>
  <si>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</si>
  <si>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</si>
  <si>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</si>
  <si>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</si>
  <si>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</si>
  <si>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</si>
  <si>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</si>
  <si>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</si>
  <si>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</si>
  <si>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</si>
  <si>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</si>
  <si>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</si>
  <si>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</si>
  <si>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</si>
  <si>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</si>
  <si>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</si>
  <si>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</si>
  <si>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</si>
  <si>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</si>
  <si>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</si>
  <si>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</si>
  <si>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</si>
  <si>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</si>
  <si>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</si>
  <si>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</si>
  <si>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</si>
  <si>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</si>
  <si>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</si>
  <si>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</si>
  <si>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</si>
  <si>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</si>
  <si>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</si>
  <si>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</si>
  <si>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</si>
  <si>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</si>
  <si>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</si>
  <si>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</si>
  <si>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</si>
  <si>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</si>
  <si>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</si>
  <si>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</si>
  <si>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</si>
  <si>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</si>
  <si>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</si>
  <si>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</si>
  <si>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</si>
  <si>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</si>
  <si>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</si>
  <si>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</si>
  <si>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</si>
  <si>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</si>
  <si>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</si>
  <si>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</si>
  <si>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</si>
  <si>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</si>
  <si>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</si>
  <si>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</si>
  <si>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</si>
  <si>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</si>
  <si>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</si>
  <si>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</si>
  <si>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</si>
  <si>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</si>
  <si>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</si>
  <si>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</si>
  <si>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</si>
  <si>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</si>
  <si>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</si>
  <si>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</si>
  <si>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</si>
  <si>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</si>
  <si>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</si>
  <si>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</si>
  <si>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</si>
  <si>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</si>
  <si>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</si>
  <si>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</si>
  <si>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</si>
  <si>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</si>
  <si>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</si>
  <si>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</si>
  <si>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</si>
  <si>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</si>
  <si>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</si>
  <si>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</si>
  <si>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</si>
  <si>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</si>
  <si>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</si>
  <si>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</si>
  <si>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</si>
  <si>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</si>
  <si>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</si>
  <si>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</si>
  <si>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</si>
  <si>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</si>
  <si>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</si>
  <si>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</si>
  <si>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</si>
  <si>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</si>
  <si>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</si>
  <si>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</si>
  <si>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</si>
  <si>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</si>
  <si>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</si>
  <si>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</si>
  <si>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</si>
  <si>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</si>
  <si>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</si>
  <si>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</si>
  <si>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</si>
  <si>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</si>
  <si>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</si>
  <si>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</si>
  <si>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</si>
  <si>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</si>
  <si>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</si>
  <si>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</si>
  <si>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</si>
  <si>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</si>
  <si>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</si>
  <si>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</si>
  <si>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</si>
  <si>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</si>
  <si>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</si>
  <si>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</si>
  <si>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</si>
  <si>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</si>
  <si>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</si>
  <si>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</si>
  <si>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</si>
  <si>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</si>
  <si>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</si>
  <si>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</si>
  <si>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</si>
  <si>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</si>
  <si>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</si>
  <si>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</si>
  <si>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</si>
  <si>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</si>
  <si>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</si>
  <si>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</si>
  <si>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</si>
  <si>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</si>
  <si>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</si>
  <si>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</si>
  <si>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</si>
  <si>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</si>
  <si>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</si>
  <si>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</si>
  <si>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</si>
  <si>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</si>
  <si>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</si>
  <si>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</si>
  <si>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</si>
  <si>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</si>
  <si>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</si>
  <si>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</si>
  <si>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</si>
  <si>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</si>
  <si>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</si>
  <si>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</si>
  <si>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</si>
  <si>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</si>
  <si>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</si>
  <si>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</si>
  <si>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</si>
  <si>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</si>
  <si>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</si>
  <si>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</si>
  <si>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</si>
  <si>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</si>
  <si>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</si>
  <si>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</si>
  <si>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</si>
  <si>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</si>
  <si>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</si>
  <si>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</si>
  <si>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</si>
  <si>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</si>
  <si>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</si>
  <si>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</si>
  <si>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</si>
  <si>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</si>
  <si>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</si>
  <si>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</si>
  <si>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</si>
  <si>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</si>
  <si>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</si>
  <si>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</si>
  <si>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</si>
  <si>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</si>
  <si>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</si>
  <si>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</si>
  <si>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</si>
  <si>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</si>
  <si>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</si>
  <si>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</si>
  <si>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</si>
  <si>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</si>
  <si>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</si>
  <si>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</si>
  <si>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</si>
  <si>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</si>
  <si>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</si>
  <si>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</si>
  <si>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</si>
  <si>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</si>
  <si>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</si>
  <si>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</si>
  <si>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</si>
  <si>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</si>
  <si>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</si>
  <si>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</si>
  <si>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</si>
  <si>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</si>
  <si>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</si>
  <si>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</si>
  <si>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</si>
  <si>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</si>
  <si>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</si>
  <si>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</si>
  <si>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</si>
  <si>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</si>
  <si>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</si>
  <si>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</si>
  <si>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</si>
  <si>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</si>
  <si>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</si>
  <si>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</si>
  <si>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</si>
  <si>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</si>
  <si>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</si>
  <si>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</si>
  <si>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</si>
  <si>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</si>
  <si>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</si>
  <si>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</si>
  <si>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</si>
  <si>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</si>
  <si>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</si>
  <si>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</si>
  <si>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</si>
  <si>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</si>
  <si>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</si>
  <si>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</si>
  <si>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</si>
  <si>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</si>
  <si>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</si>
  <si>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</si>
  <si>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</si>
  <si>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</si>
  <si>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</si>
  <si>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</si>
  <si>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</si>
  <si>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</si>
  <si>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</si>
  <si>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</si>
  <si>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</si>
  <si>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</si>
  <si>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</si>
  <si>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</si>
  <si>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</si>
  <si>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</si>
  <si>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</si>
  <si>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</si>
  <si>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</si>
  <si>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</si>
  <si>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</si>
  <si>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</si>
  <si>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</si>
  <si>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</si>
  <si>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</si>
  <si>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</si>
  <si>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</si>
  <si>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</si>
  <si>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</si>
  <si>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</si>
  <si>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</si>
  <si>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</si>
  <si>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</si>
  <si>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</si>
  <si>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</si>
  <si>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</si>
  <si>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</si>
  <si>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</si>
  <si>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</si>
  <si>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</si>
  <si>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</si>
  <si>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</si>
  <si>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</si>
  <si>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</si>
  <si>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</si>
  <si>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</si>
  <si>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</si>
  <si>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</si>
  <si>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</si>
  <si>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</si>
  <si>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</si>
  <si>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</si>
  <si>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</si>
  <si>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</si>
  <si>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</si>
  <si>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</si>
  <si>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</si>
  <si>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</si>
  <si>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</si>
  <si>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</si>
  <si>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</si>
  <si>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</si>
  <si>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</si>
  <si>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</si>
  <si>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</si>
  <si>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</si>
  <si>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</si>
  <si>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</si>
  <si>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</si>
  <si>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</si>
  <si>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</si>
  <si>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</si>
  <si>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</si>
  <si>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</si>
  <si>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</si>
  <si>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</si>
  <si>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</si>
  <si>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</si>
  <si>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</si>
  <si>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</si>
  <si>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</si>
  <si>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</si>
  <si>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</si>
  <si>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</si>
  <si>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</si>
  <si>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</si>
  <si>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</si>
  <si>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</si>
  <si>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</si>
  <si>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</si>
  <si>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</si>
  <si>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</si>
  <si>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</si>
  <si>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</si>
  <si>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</si>
  <si>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</si>
  <si>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</si>
  <si>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</si>
  <si>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</si>
  <si>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</si>
  <si>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</si>
  <si>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</si>
  <si>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</si>
  <si>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</si>
  <si>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</si>
  <si>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</si>
  <si>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</si>
  <si>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</si>
  <si>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</si>
  <si>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</si>
  <si>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</si>
  <si>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</si>
  <si>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</si>
  <si>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</si>
  <si>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</si>
  <si>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</si>
  <si>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</si>
  <si>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</si>
  <si>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</si>
  <si>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</si>
  <si>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</si>
  <si>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</si>
  <si>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</si>
  <si>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</si>
  <si>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</si>
  <si>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</si>
  <si>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</si>
  <si>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</si>
  <si>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</si>
  <si>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</si>
  <si>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</si>
  <si>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</si>
  <si>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</si>
  <si>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</si>
  <si>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</si>
  <si>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</si>
  <si>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</si>
  <si>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</si>
  <si>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</si>
  <si>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</si>
  <si>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</si>
  <si>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</si>
  <si>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</si>
  <si>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</si>
  <si>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</si>
  <si>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</si>
  <si>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</si>
  <si>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</si>
  <si>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</si>
  <si>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</si>
  <si>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</si>
  <si>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</si>
  <si>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</si>
  <si>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</si>
  <si>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</si>
  <si>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</si>
  <si>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</si>
  <si>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</si>
  <si>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</si>
  <si>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</si>
  <si>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</si>
  <si>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</si>
  <si>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</si>
  <si>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</si>
  <si>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</si>
  <si>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</si>
  <si>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</si>
  <si>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</si>
  <si>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</si>
  <si>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</si>
  <si>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</si>
  <si>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</si>
  <si>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</si>
  <si>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</si>
  <si>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</si>
  <si>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</si>
  <si>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</si>
  <si>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</si>
  <si>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</si>
  <si>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</si>
  <si>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</si>
  <si>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</si>
  <si>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</si>
  <si>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</si>
  <si>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</si>
  <si>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</si>
  <si>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</si>
  <si>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</si>
  <si>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</si>
  <si>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</si>
  <si>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</si>
  <si>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</si>
  <si>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</si>
  <si>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</si>
  <si>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</si>
  <si>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</si>
  <si>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</si>
  <si>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</si>
  <si>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</si>
  <si>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</si>
  <si>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</si>
  <si>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</si>
  <si>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</si>
  <si>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</si>
  <si>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</si>
  <si>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</si>
  <si>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</si>
  <si>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</si>
  <si>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</si>
  <si>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</si>
  <si>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</si>
  <si>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</si>
  <si>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</si>
  <si>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</si>
  <si>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</si>
  <si>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</si>
  <si>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</si>
  <si>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</si>
  <si>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</si>
  <si>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</si>
  <si>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</si>
  <si>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</si>
  <si>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</si>
  <si>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</si>
  <si>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</si>
  <si>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</si>
  <si>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</si>
  <si>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</si>
  <si>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</si>
  <si>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</si>
  <si>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</si>
  <si>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</si>
  <si>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</si>
  <si>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</si>
  <si>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</si>
  <si>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</si>
  <si>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</si>
  <si>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</si>
  <si>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</si>
  <si>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</si>
  <si>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</si>
  <si>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</si>
  <si>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</si>
  <si>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</si>
  <si>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</si>
  <si>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</si>
  <si>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</si>
  <si>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</si>
  <si>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</si>
  <si>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</si>
  <si>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</si>
  <si>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</si>
  <si>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</si>
  <si>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</si>
  <si>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</si>
  <si>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</si>
  <si>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</si>
  <si>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</si>
  <si>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</si>
  <si>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</si>
  <si>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</si>
  <si>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</si>
  <si>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</si>
  <si>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</si>
  <si>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</si>
  <si>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</si>
  <si>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</si>
  <si>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</si>
  <si>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</si>
  <si>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</si>
  <si>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</si>
  <si>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</si>
  <si>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</si>
  <si>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</si>
  <si>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</si>
  <si>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</si>
  <si>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</si>
  <si>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</si>
  <si>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</si>
  <si>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</si>
  <si>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</si>
  <si>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</si>
  <si>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</si>
  <si>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</si>
  <si>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</si>
  <si>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</si>
  <si>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</si>
  <si>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</si>
  <si>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</si>
  <si>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</si>
  <si>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</si>
  <si>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</si>
  <si>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</si>
  <si>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</si>
  <si>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</si>
  <si>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</si>
  <si>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</si>
  <si>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</si>
  <si>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</si>
  <si>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</si>
  <si>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</si>
  <si>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</si>
  <si>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</si>
  <si>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</si>
  <si>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</si>
  <si>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</si>
  <si>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</si>
  <si>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</si>
  <si>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</si>
  <si>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</si>
  <si>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</si>
  <si>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</si>
  <si>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</si>
  <si>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</si>
  <si>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</si>
  <si>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</si>
  <si>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</si>
  <si>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</si>
  <si>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</si>
  <si>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</si>
  <si>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</si>
  <si>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</si>
  <si>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</si>
  <si>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</si>
  <si>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</si>
  <si>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</si>
  <si>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</si>
  <si>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</si>
  <si>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</si>
  <si>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</si>
  <si>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</si>
  <si>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</si>
  <si>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</si>
  <si>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</si>
  <si>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</si>
  <si>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</si>
  <si>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</si>
  <si>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</si>
  <si>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</si>
  <si>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</si>
  <si>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</si>
  <si>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</si>
  <si>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</si>
  <si>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</si>
  <si>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</si>
  <si>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</si>
  <si>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</si>
  <si>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</si>
  <si>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</si>
  <si>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</si>
  <si>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</si>
  <si>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</si>
  <si>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</si>
  <si>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</si>
  <si>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</si>
  <si>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</si>
  <si>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</si>
  <si>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</si>
  <si>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</si>
  <si>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</si>
  <si>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</si>
  <si>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</si>
  <si>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</si>
  <si>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</si>
  <si>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</si>
  <si>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</si>
  <si>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</si>
  <si>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</si>
  <si>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</si>
  <si>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</si>
  <si>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</si>
  <si>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</si>
  <si>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</si>
  <si>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</si>
  <si>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</si>
  <si>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</si>
  <si>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</si>
  <si>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</si>
  <si>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</si>
  <si>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</si>
  <si>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</si>
  <si>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</si>
  <si>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</si>
  <si>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</si>
  <si>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</si>
  <si>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</si>
  <si>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</si>
  <si>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</si>
  <si>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</si>
  <si>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</si>
  <si>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</si>
  <si>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</si>
  <si>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</si>
  <si>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</si>
  <si>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</si>
  <si>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</si>
  <si>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</si>
  <si>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</si>
  <si>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</si>
  <si>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</si>
  <si>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</si>
  <si>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</si>
  <si>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</si>
  <si>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</si>
  <si>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</si>
  <si>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</si>
  <si>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</si>
  <si>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</si>
  <si>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</si>
  <si>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</si>
  <si>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</si>
  <si>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</si>
  <si>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</si>
  <si>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</si>
  <si>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</si>
  <si>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</si>
  <si>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</si>
  <si>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</si>
  <si>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</si>
  <si>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</si>
  <si>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</si>
  <si>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</si>
  <si>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</si>
  <si>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</si>
  <si>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</si>
  <si>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</si>
  <si>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</si>
  <si>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</si>
  <si>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</si>
  <si>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</si>
  <si>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</si>
  <si>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</si>
  <si>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</si>
  <si>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</si>
  <si>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</si>
  <si>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</si>
  <si>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</si>
  <si>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</si>
  <si>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</si>
  <si>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</si>
  <si>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</si>
  <si>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</si>
  <si>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</si>
  <si>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</si>
  <si>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</si>
  <si>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</si>
  <si>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</si>
  <si>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</si>
  <si>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</si>
  <si>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</si>
  <si>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</si>
  <si>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</si>
  <si>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</si>
  <si>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</si>
  <si>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</si>
  <si>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</si>
  <si>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</si>
  <si>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</si>
  <si>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</si>
  <si>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</si>
  <si>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</si>
  <si>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</si>
  <si>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</si>
  <si>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</si>
  <si>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</si>
  <si>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</si>
  <si>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</si>
  <si>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</si>
  <si>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</si>
  <si>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</si>
  <si>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</si>
  <si>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</si>
  <si>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</si>
  <si>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</si>
  <si>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</si>
  <si>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</si>
  <si>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</si>
  <si>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</si>
  <si>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</si>
  <si>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</si>
  <si>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</si>
  <si>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</si>
  <si>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</si>
  <si>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</si>
  <si>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</si>
  <si>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</si>
  <si>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</si>
  <si>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</si>
  <si>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</si>
  <si>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</si>
  <si>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</si>
  <si>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</si>
  <si>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</si>
  <si>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</si>
  <si>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</si>
  <si>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</si>
  <si>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</si>
  <si>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</si>
  <si>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</si>
  <si>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</si>
  <si>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</si>
  <si>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</si>
  <si>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</si>
  <si>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</si>
  <si>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</si>
  <si>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</si>
  <si>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</si>
  <si>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</si>
  <si>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</si>
  <si>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</si>
  <si>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</si>
  <si>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</si>
  <si>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</si>
  <si>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</si>
  <si>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</si>
  <si>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</si>
  <si>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</si>
  <si>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</si>
  <si>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</si>
  <si>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</si>
  <si>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</si>
  <si>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</si>
  <si>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</si>
  <si>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</si>
  <si>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</si>
  <si>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</si>
  <si>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</si>
  <si>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</si>
  <si>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</si>
  <si>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</si>
  <si>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</si>
  <si>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</si>
  <si>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</si>
  <si>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</si>
  <si>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</si>
  <si>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</si>
  <si>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</si>
  <si>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</si>
  <si>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</si>
  <si>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</si>
  <si>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</si>
  <si>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</si>
  <si>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</si>
  <si>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</si>
  <si>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</si>
  <si>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</si>
  <si>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</si>
  <si>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</si>
  <si>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</si>
  <si>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</si>
  <si>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</si>
  <si>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</si>
  <si>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</si>
  <si>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</si>
  <si>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</si>
  <si>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</si>
  <si>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</si>
  <si>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</si>
  <si>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</si>
  <si>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</si>
  <si>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</si>
  <si>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</si>
  <si>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</si>
  <si>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</si>
  <si>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</si>
  <si>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</si>
  <si>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</si>
  <si>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</si>
  <si>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</si>
  <si>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</si>
  <si>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</si>
  <si>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</si>
  <si>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</si>
  <si>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</si>
  <si>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</si>
  <si>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</si>
  <si>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</si>
  <si>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</si>
  <si>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</si>
  <si>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</si>
  <si>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</si>
  <si>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</si>
  <si>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</si>
  <si>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</si>
  <si>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</si>
  <si>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</si>
  <si>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</si>
  <si>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</si>
  <si>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</si>
  <si>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</si>
  <si>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</si>
  <si>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</si>
  <si>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</si>
  <si>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</si>
  <si>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</si>
  <si>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</si>
  <si>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</si>
  <si>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</si>
  <si>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</si>
  <si>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</si>
  <si>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</si>
  <si>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</si>
  <si>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</si>
  <si>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</si>
  <si>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</si>
  <si>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</si>
  <si>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</si>
  <si>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</si>
  <si>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</si>
  <si>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</si>
  <si>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</si>
  <si>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</si>
  <si>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</si>
  <si>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</si>
  <si>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</si>
  <si>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</si>
  <si>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</si>
  <si>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</si>
  <si>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</si>
  <si>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</si>
  <si>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</si>
  <si>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</si>
  <si>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</si>
  <si>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</si>
  <si>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</si>
  <si>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</si>
  <si>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</si>
  <si>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</si>
  <si>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</si>
  <si>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</si>
  <si>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</si>
  <si>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</si>
  <si>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</si>
  <si>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</si>
  <si>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</si>
  <si>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</si>
  <si>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</si>
  <si>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</si>
  <si>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</si>
  <si>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</si>
  <si>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</si>
  <si>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</si>
  <si>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</si>
  <si>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</si>
  <si>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</si>
  <si>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</si>
  <si>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</si>
  <si>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</si>
  <si>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</si>
  <si>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</si>
  <si>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</si>
  <si>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</si>
  <si>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</si>
  <si>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</si>
  <si>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</si>
  <si>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</si>
  <si>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</si>
  <si>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</si>
  <si>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</si>
  <si>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</si>
  <si>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</si>
  <si>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</si>
  <si>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</si>
  <si>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</si>
  <si>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</si>
  <si>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</si>
  <si>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</si>
  <si>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</si>
  <si>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</si>
  <si>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</si>
  <si>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</si>
  <si>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</si>
  <si>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</si>
  <si>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</si>
  <si>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</si>
  <si>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</si>
  <si>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</si>
  <si>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</si>
  <si>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</si>
  <si>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</si>
  <si>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</si>
  <si>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</si>
  <si>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</si>
  <si>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</si>
  <si>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</si>
  <si>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</si>
  <si>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</si>
  <si>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</si>
  <si>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</si>
  <si>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</si>
  <si>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</si>
  <si>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</si>
  <si>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</si>
  <si>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</si>
  <si>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</si>
  <si>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</si>
  <si>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</si>
  <si>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</si>
  <si>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</si>
  <si>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</si>
  <si>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</si>
  <si>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</si>
  <si>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</si>
  <si>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</si>
  <si>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</si>
  <si>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</si>
  <si>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</si>
  <si>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</si>
  <si>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</si>
  <si>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</si>
  <si>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</si>
  <si>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</si>
  <si>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</si>
  <si>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</si>
  <si>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</si>
  <si>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</si>
  <si>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</si>
  <si>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</si>
  <si>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</si>
  <si>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</si>
  <si>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</si>
  <si>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</si>
  <si>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</si>
  <si>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</si>
  <si>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</si>
  <si>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</si>
  <si>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</si>
  <si>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</si>
  <si>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</si>
  <si>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</si>
  <si>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</si>
  <si>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</si>
  <si>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</si>
  <si>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</si>
  <si>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</si>
  <si>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</si>
  <si>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</si>
  <si>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</si>
  <si>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</si>
  <si>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</si>
  <si>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</si>
  <si>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</si>
  <si>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</si>
  <si>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</si>
  <si>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</si>
  <si>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</si>
  <si>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</si>
  <si>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</si>
  <si>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</si>
  <si>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</si>
  <si>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</si>
  <si>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</si>
  <si>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</si>
  <si>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</si>
  <si>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</si>
  <si>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</si>
  <si>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</si>
  <si>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</si>
  <si>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</si>
  <si>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</si>
  <si>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</si>
  <si>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</si>
  <si>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</si>
  <si>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</si>
  <si>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</si>
  <si>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</si>
  <si>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</si>
  <si>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</si>
  <si>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</si>
  <si>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</si>
  <si>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</si>
  <si>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</si>
  <si>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</si>
  <si>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</si>
  <si>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</si>
  <si>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</si>
  <si>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</si>
  <si>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</si>
  <si>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</si>
  <si>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</si>
  <si>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</si>
  <si>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</si>
  <si>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</si>
  <si>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</si>
  <si>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</si>
  <si>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</si>
  <si>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</si>
  <si>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</si>
  <si>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</si>
  <si>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</si>
  <si>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</si>
  <si>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</si>
  <si>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</si>
  <si>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</si>
  <si>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</si>
  <si>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</si>
  <si>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</si>
  <si>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</si>
  <si>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</si>
  <si>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</si>
  <si>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</si>
  <si>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</si>
  <si>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</si>
  <si>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</si>
  <si>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</si>
  <si>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</si>
  <si>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</si>
  <si>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</si>
  <si>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</si>
  <si>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</si>
  <si>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</si>
  <si>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</si>
  <si>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</si>
  <si>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</si>
  <si>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</si>
  <si>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</si>
  <si>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</si>
  <si>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</si>
  <si>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</si>
  <si>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</si>
  <si>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</si>
  <si>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</si>
  <si>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</si>
  <si>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</si>
  <si>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</si>
  <si>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</si>
  <si>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</si>
  <si>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</si>
  <si>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</si>
  <si>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</si>
  <si>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</si>
  <si>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</si>
  <si>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</si>
  <si>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</si>
  <si>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</si>
  <si>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</si>
  <si>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</si>
  <si>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</si>
  <si>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</si>
  <si>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</si>
  <si>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</si>
  <si>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</si>
  <si>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</si>
  <si>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</si>
  <si>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</si>
  <si>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</si>
  <si>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</si>
  <si>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</si>
  <si>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</si>
  <si>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</si>
  <si>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</si>
  <si>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</si>
  <si>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</si>
  <si>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</si>
  <si>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</si>
  <si>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</si>
  <si>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</si>
  <si>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</si>
  <si>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</si>
  <si>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</si>
  <si>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</si>
  <si>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</si>
  <si>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</si>
  <si>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</si>
  <si>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</si>
  <si>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</si>
  <si>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</si>
  <si>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</si>
  <si>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</si>
  <si>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</si>
  <si>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</si>
  <si>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</si>
  <si>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</si>
  <si>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</si>
  <si>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</si>
  <si>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</si>
  <si>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</si>
  <si>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</si>
  <si>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</si>
  <si>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</si>
  <si>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</si>
  <si>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</si>
  <si>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</si>
  <si>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</si>
  <si>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</si>
  <si>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</si>
  <si>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</si>
  <si>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</si>
  <si>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</si>
  <si>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</si>
  <si>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</si>
  <si>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</si>
  <si>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</si>
  <si>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</si>
  <si>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</si>
  <si>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</si>
  <si>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</si>
  <si>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</si>
  <si>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</si>
  <si>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</si>
  <si>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</si>
  <si>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</si>
  <si>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</si>
  <si>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</si>
  <si>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</si>
  <si>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</si>
  <si>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</si>
  <si>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</si>
  <si>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</si>
  <si>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</si>
  <si>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</si>
  <si>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</si>
  <si>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</si>
  <si>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</si>
  <si>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</si>
  <si>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</si>
  <si>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</si>
  <si>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</si>
  <si>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</si>
  <si>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</si>
  <si>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</si>
  <si>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</si>
  <si>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</si>
  <si>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</si>
  <si>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</si>
  <si>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</si>
  <si>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</si>
  <si>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</si>
  <si>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</si>
  <si>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</si>
  <si>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</si>
  <si>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</si>
  <si>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</si>
  <si>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</si>
  <si>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</si>
  <si>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</si>
  <si>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</si>
  <si>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</si>
  <si>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</si>
  <si>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</si>
  <si>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</si>
  <si>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</si>
  <si>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</si>
  <si>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</si>
  <si>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</si>
  <si>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</si>
  <si>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</si>
  <si>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</si>
  <si>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</si>
  <si>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</si>
  <si>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</si>
  <si>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</si>
  <si>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</si>
  <si>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</si>
  <si>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</si>
  <si>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</si>
  <si>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</si>
  <si>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</si>
  <si>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</si>
  <si>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</si>
  <si>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</si>
  <si>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</si>
  <si>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</si>
  <si>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</si>
  <si>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</si>
  <si>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</si>
  <si>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</si>
  <si>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</si>
  <si>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</si>
  <si>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</si>
  <si>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</si>
  <si>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</si>
  <si>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</si>
  <si>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</si>
  <si>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</si>
  <si>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</si>
  <si>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</si>
  <si>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</si>
  <si>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</si>
  <si>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</si>
  <si>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</si>
  <si>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</si>
  <si>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</si>
  <si>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</si>
  <si>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</si>
  <si>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</si>
  <si>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</si>
  <si>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</si>
  <si>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</si>
  <si>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</si>
  <si>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</si>
  <si>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</si>
  <si>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</si>
  <si>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</si>
  <si>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</si>
  <si>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</si>
  <si>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</si>
  <si>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</si>
  <si>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</si>
  <si>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</si>
  <si>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</si>
  <si>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</si>
  <si>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</si>
  <si>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</si>
  <si>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</si>
  <si>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</si>
  <si>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</si>
  <si>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</si>
  <si>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</si>
  <si>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</si>
  <si>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</si>
  <si>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</si>
  <si>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</si>
  <si>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</si>
  <si>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</si>
  <si>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</si>
  <si>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</si>
  <si>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</si>
  <si>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</si>
  <si>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</si>
  <si>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</si>
  <si>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</si>
  <si>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</si>
  <si>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</si>
  <si>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</si>
  <si>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</si>
  <si>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</si>
  <si>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</si>
  <si>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</si>
  <si>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</si>
  <si>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</si>
  <si>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</si>
  <si>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</si>
  <si>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</si>
  <si>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</si>
  <si>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</si>
  <si>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</si>
  <si>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</si>
  <si>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</si>
  <si>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</si>
  <si>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</si>
  <si>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</si>
  <si>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</si>
  <si>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</si>
  <si>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</si>
  <si>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</si>
  <si>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</si>
  <si>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</si>
  <si>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</si>
  <si>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</si>
  <si>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</si>
  <si>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</si>
  <si>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</si>
  <si>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</si>
  <si>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</si>
  <si>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</si>
  <si>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</si>
  <si>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</si>
  <si>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</si>
  <si>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</si>
  <si>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</si>
  <si>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</si>
  <si>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</si>
  <si>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</si>
  <si>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</si>
  <si>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</si>
  <si>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</si>
  <si>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</si>
  <si>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</si>
  <si>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</si>
  <si>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</si>
  <si>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</si>
  <si>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</si>
  <si>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</si>
  <si>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</si>
  <si>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</si>
  <si>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</si>
  <si>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</si>
  <si>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</si>
  <si>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</si>
  <si>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</si>
  <si>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</si>
  <si>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</si>
  <si>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</si>
  <si>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</si>
  <si>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</si>
  <si>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</si>
  <si>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</si>
  <si>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</si>
  <si>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</si>
  <si>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</si>
  <si>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</si>
  <si>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</si>
  <si>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</si>
  <si>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</si>
  <si>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</si>
  <si>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</si>
  <si>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</si>
  <si>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</si>
  <si>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</si>
  <si>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</si>
  <si>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</si>
  <si>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</si>
  <si>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</si>
  <si>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</si>
  <si>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</si>
  <si>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</si>
  <si>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</si>
  <si>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</si>
  <si>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</si>
  <si>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</si>
  <si>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</si>
  <si>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</si>
  <si>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</si>
  <si>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</si>
  <si>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</si>
  <si>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</si>
  <si>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</si>
  <si>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</si>
  <si>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</si>
  <si>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</si>
  <si>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</si>
  <si>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</si>
  <si>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</si>
  <si>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</si>
  <si>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</si>
  <si>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</si>
  <si>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</si>
  <si>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</si>
  <si>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</si>
  <si>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</si>
  <si>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</si>
  <si>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</si>
  <si>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</si>
  <si>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</si>
  <si>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</si>
  <si>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</si>
  <si>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</si>
  <si>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</si>
  <si>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</si>
  <si>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</si>
  <si>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</si>
  <si>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</si>
  <si>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</si>
  <si>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</si>
  <si>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</si>
  <si>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</si>
  <si>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</si>
  <si>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</si>
  <si>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</si>
  <si>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</si>
  <si>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</si>
  <si>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</si>
  <si>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</si>
  <si>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</si>
  <si>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</si>
  <si>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</si>
  <si>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</si>
  <si>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</si>
  <si>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</si>
  <si>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</si>
  <si>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</si>
  <si>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</si>
  <si>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</si>
  <si>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</si>
  <si>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</si>
  <si>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</si>
  <si>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</si>
  <si>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</si>
  <si>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</si>
  <si>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</si>
  <si>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</si>
  <si>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</si>
  <si>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</si>
  <si>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</si>
  <si>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</si>
  <si>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</si>
  <si>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</si>
  <si>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</si>
  <si>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</si>
  <si>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</si>
  <si>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</si>
  <si>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</si>
  <si>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</si>
  <si>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</si>
  <si>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</si>
  <si>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</si>
  <si>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</si>
  <si>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</si>
  <si>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</si>
  <si>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</si>
  <si>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</si>
  <si>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</si>
  <si>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</si>
  <si>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</si>
  <si>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</si>
  <si>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</si>
  <si>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</si>
  <si>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</si>
  <si>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</si>
  <si>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</si>
  <si>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</si>
  <si>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</si>
  <si>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</si>
  <si>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</si>
  <si>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</si>
  <si>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</si>
  <si>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</si>
  <si>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</si>
  <si>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</si>
  <si>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</si>
  <si>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</si>
  <si>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</si>
  <si>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</si>
  <si>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</si>
  <si>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</si>
  <si>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</si>
  <si>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</si>
  <si>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</si>
  <si>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</si>
  <si>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</si>
  <si>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</si>
  <si>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</si>
  <si>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</si>
  <si>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</si>
  <si>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</si>
  <si>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</si>
  <si>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</si>
  <si>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</si>
  <si>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</si>
  <si>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</si>
  <si>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</si>
  <si>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</si>
  <si>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</si>
  <si>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</si>
  <si>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</si>
  <si>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</si>
  <si>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</si>
  <si>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</si>
  <si>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</si>
  <si>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</si>
  <si>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</si>
  <si>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</si>
  <si>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</si>
  <si>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</si>
  <si>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</si>
  <si>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</si>
  <si>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</si>
  <si>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</si>
  <si>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</si>
  <si>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</si>
  <si>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</si>
  <si>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</si>
  <si>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</si>
  <si>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</si>
  <si>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</si>
  <si>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</si>
  <si>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</si>
  <si>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</si>
  <si>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</si>
  <si>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</si>
  <si>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</si>
  <si>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</si>
  <si>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</si>
  <si>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</si>
  <si>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</si>
  <si>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</si>
  <si>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</si>
  <si>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</si>
  <si>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</si>
  <si>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</si>
  <si>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</si>
  <si>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</si>
  <si>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</si>
  <si>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</si>
  <si>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</si>
  <si>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</si>
  <si>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</si>
  <si>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</si>
  <si>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</si>
  <si>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</si>
  <si>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</si>
  <si>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</si>
  <si>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</si>
  <si>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</si>
  <si>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</si>
  <si>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</si>
  <si>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</si>
  <si>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</si>
  <si>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</si>
  <si>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</si>
  <si>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</si>
  <si>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</si>
  <si>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</si>
  <si>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</si>
  <si>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</si>
  <si>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</si>
  <si>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</si>
  <si>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</si>
  <si>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</si>
  <si>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</si>
  <si>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</si>
  <si>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</si>
  <si>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</si>
  <si>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</si>
  <si>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</si>
  <si>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</si>
  <si>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</si>
  <si>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</si>
  <si>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</si>
  <si>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</si>
  <si>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</si>
  <si>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</si>
  <si>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</si>
  <si>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</si>
  <si>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</si>
  <si>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</si>
  <si>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</si>
  <si>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</si>
  <si>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</si>
  <si>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</si>
  <si>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</si>
  <si>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</si>
  <si>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</si>
  <si>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</si>
  <si>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</si>
  <si>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</si>
  <si>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</si>
  <si>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</si>
  <si>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</si>
  <si>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</si>
  <si>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</si>
  <si>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</si>
  <si>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</si>
  <si>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</si>
  <si>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</si>
  <si>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</si>
  <si>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</si>
  <si>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</si>
  <si>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</si>
  <si>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</si>
  <si>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</si>
  <si>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</si>
  <si>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</si>
  <si>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</si>
  <si>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</si>
  <si>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</si>
  <si>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</si>
  <si>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</si>
  <si>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</si>
  <si>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</si>
  <si>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</si>
  <si>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</si>
  <si>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</si>
  <si>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</si>
  <si>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</si>
  <si>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</si>
  <si>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</si>
  <si>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</si>
  <si>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</si>
  <si>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</si>
  <si>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</si>
  <si>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</si>
  <si>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</si>
  <si>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</si>
  <si>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</si>
  <si>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</si>
  <si>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</si>
  <si>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</si>
  <si>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</si>
  <si>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</si>
  <si>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</si>
  <si>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</si>
  <si>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</si>
  <si>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</si>
  <si>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</si>
  <si>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</si>
  <si>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</si>
  <si>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</si>
  <si>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</si>
  <si>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</si>
  <si>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</si>
  <si>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</si>
  <si>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</si>
  <si>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</si>
  <si>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</si>
  <si>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</si>
  <si>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</si>
  <si>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</si>
  <si>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</si>
  <si>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</si>
  <si>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</si>
  <si>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</si>
  <si>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</si>
  <si>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</si>
  <si>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</si>
  <si>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</si>
  <si>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</si>
  <si>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</si>
  <si>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</si>
  <si>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</si>
  <si>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</si>
  <si>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</si>
  <si>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</si>
  <si>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</si>
  <si>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</si>
  <si>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</si>
  <si>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</si>
  <si>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</si>
  <si>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</si>
  <si>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</si>
  <si>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</si>
  <si>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</si>
  <si>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</si>
  <si>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</si>
  <si>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</si>
  <si>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</si>
  <si>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</si>
  <si>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</si>
  <si>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</si>
  <si>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</si>
  <si>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</si>
  <si>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</si>
  <si>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</si>
  <si>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</si>
  <si>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</si>
  <si>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</si>
  <si>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</si>
  <si>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</si>
  <si>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</si>
  <si>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</si>
  <si>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</si>
  <si>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</si>
  <si>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</si>
  <si>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</si>
  <si>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</si>
  <si>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</si>
  <si>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</si>
  <si>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</si>
  <si>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</si>
  <si>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</si>
  <si>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</si>
  <si>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</si>
  <si>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</si>
  <si>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</si>
  <si>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</si>
  <si>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</si>
  <si>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</si>
  <si>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</si>
  <si>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</si>
  <si>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</si>
  <si>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</si>
  <si>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</si>
  <si>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</si>
  <si>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</si>
  <si>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</si>
  <si>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</si>
  <si>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</si>
  <si>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</si>
  <si>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</si>
  <si>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</si>
  <si>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</si>
  <si>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</si>
  <si>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</si>
  <si>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</si>
  <si>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</si>
  <si>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</si>
  <si>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</si>
  <si>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</si>
  <si>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</si>
  <si>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</si>
  <si>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</si>
  <si>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</si>
  <si>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</si>
  <si>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</si>
  <si>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</si>
  <si>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</si>
  <si>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</si>
  <si>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</si>
  <si>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</si>
  <si>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</si>
  <si>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</si>
  <si>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</si>
  <si>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</si>
  <si>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</si>
  <si>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</si>
  <si>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</si>
  <si>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</si>
  <si>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</si>
  <si>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</si>
  <si>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</si>
  <si>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</si>
  <si>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</si>
  <si>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</si>
  <si>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</si>
  <si>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</si>
  <si>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</si>
  <si>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</si>
  <si>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</si>
  <si>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</si>
  <si>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</si>
  <si>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</si>
  <si>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</si>
  <si>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</si>
  <si>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</si>
  <si>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</si>
  <si>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</si>
  <si>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</si>
  <si>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</si>
  <si>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</si>
  <si>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</si>
  <si>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</si>
  <si>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</si>
  <si>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</si>
  <si>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</si>
  <si>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</si>
  <si>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</si>
  <si>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</si>
  <si>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</si>
  <si>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</si>
  <si>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</si>
  <si>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</si>
  <si>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</si>
  <si>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</si>
  <si>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</si>
  <si>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</si>
  <si>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</si>
  <si>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</si>
  <si>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</si>
  <si>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</si>
  <si>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</si>
  <si>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</si>
  <si>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</si>
  <si>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</si>
  <si>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</si>
  <si>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</si>
  <si>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</si>
  <si>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</si>
  <si>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</si>
  <si>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</si>
  <si>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</si>
  <si>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</si>
  <si>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</si>
  <si>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</si>
  <si>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</si>
  <si>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</si>
  <si>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</si>
  <si>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</si>
  <si>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</si>
  <si>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</si>
  <si>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</si>
  <si>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</si>
  <si>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</si>
  <si>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</si>
  <si>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</si>
  <si>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</si>
  <si>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</si>
  <si>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</si>
  <si>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</si>
  <si>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</si>
  <si>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</si>
  <si>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</si>
  <si>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</si>
  <si>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</si>
  <si>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</si>
  <si>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</si>
  <si>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</si>
  <si>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</si>
  <si>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</si>
  <si>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</si>
  <si>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</si>
  <si>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</si>
  <si>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</si>
  <si>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</si>
  <si>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</si>
  <si>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</si>
  <si>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</si>
  <si>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</si>
  <si>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</si>
  <si>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</si>
  <si>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</si>
  <si>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</si>
  <si>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</si>
  <si>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</si>
  <si>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</si>
  <si>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</si>
  <si>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</si>
  <si>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</si>
  <si>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</si>
  <si>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</si>
  <si>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</si>
  <si>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</si>
  <si>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</si>
  <si>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</si>
  <si>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</si>
  <si>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</si>
  <si>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</si>
  <si>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</si>
  <si>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</si>
  <si>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</si>
  <si>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</si>
  <si>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</si>
  <si>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</si>
  <si>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</si>
  <si>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</si>
  <si>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</si>
  <si>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</si>
  <si>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</si>
  <si>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</si>
  <si>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</si>
  <si>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</si>
  <si>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</si>
  <si>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</si>
  <si>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</si>
  <si>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</si>
  <si>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</si>
  <si>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</si>
  <si>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</si>
  <si>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</si>
  <si>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</si>
  <si>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</si>
  <si>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</si>
  <si>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</si>
  <si>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</si>
  <si>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</si>
  <si>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</si>
  <si>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</si>
  <si>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</si>
  <si>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</si>
  <si>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</si>
  <si>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</si>
  <si>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</si>
  <si>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</si>
  <si>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</si>
  <si>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</si>
  <si>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</si>
  <si>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</si>
  <si>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</si>
  <si>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</si>
  <si>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</si>
  <si>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</si>
  <si>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</si>
  <si>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</si>
  <si>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</si>
  <si>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</si>
  <si>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</si>
  <si>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</si>
  <si>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</si>
  <si>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</si>
  <si>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</si>
  <si>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</si>
  <si>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</si>
  <si>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</si>
  <si>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</si>
  <si>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</si>
  <si>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</si>
  <si>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</si>
  <si>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</si>
  <si>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</si>
  <si>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</si>
  <si>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</si>
  <si>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</si>
  <si>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</si>
  <si>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</si>
  <si>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</si>
  <si>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</si>
  <si>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</si>
  <si>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</si>
  <si>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</si>
  <si>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</si>
  <si>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</si>
  <si>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</si>
  <si>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</si>
  <si>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</si>
  <si>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</si>
  <si>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</si>
  <si>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</si>
  <si>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</si>
  <si>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</si>
  <si>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</si>
  <si>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</si>
  <si>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</si>
  <si>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</si>
  <si>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</si>
  <si>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</si>
  <si>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</si>
  <si>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</si>
  <si>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</si>
  <si>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</si>
  <si>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</si>
  <si>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</si>
  <si>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</si>
  <si>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</si>
  <si>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</si>
  <si>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</si>
  <si>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</si>
  <si>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</si>
  <si>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</si>
  <si>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</si>
  <si>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</si>
  <si>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</si>
  <si>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</si>
  <si>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</si>
  <si>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</si>
  <si>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</si>
  <si>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</si>
  <si>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</si>
  <si>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</si>
  <si>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</si>
  <si>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</si>
  <si>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</si>
  <si>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</si>
  <si>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</si>
  <si>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</si>
  <si>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</si>
  <si>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</si>
  <si>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</si>
  <si>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</si>
  <si>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</si>
  <si>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</si>
  <si>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</si>
  <si>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</si>
  <si>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</si>
  <si>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</si>
  <si>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</si>
  <si>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</si>
  <si>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</si>
  <si>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</si>
  <si>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</si>
  <si>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</si>
  <si>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</si>
  <si>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</si>
  <si>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</si>
  <si>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</si>
  <si>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</si>
  <si>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</si>
  <si>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</si>
  <si>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</si>
  <si>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</si>
  <si>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</si>
  <si>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</si>
  <si>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</si>
  <si>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</si>
  <si>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</si>
  <si>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</si>
  <si>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</si>
  <si>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</si>
  <si>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</si>
  <si>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</si>
  <si>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</si>
  <si>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</si>
  <si>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</si>
  <si>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</si>
  <si>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</si>
  <si>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</si>
  <si>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</si>
  <si>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</si>
  <si>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</si>
  <si>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</si>
  <si>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</si>
  <si>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</si>
  <si>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</si>
  <si>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</si>
  <si>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</si>
  <si>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</si>
  <si>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</si>
  <si>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</si>
  <si>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</si>
  <si>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</si>
  <si>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</si>
  <si>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</si>
  <si>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</si>
  <si>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</si>
  <si>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</si>
  <si>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</si>
  <si>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</si>
  <si>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</si>
  <si>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</si>
  <si>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</si>
  <si>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</si>
  <si>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</si>
  <si>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</si>
  <si>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</si>
  <si>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</si>
  <si>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</si>
  <si>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</si>
  <si>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</si>
  <si>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</si>
  <si>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</si>
  <si>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</si>
  <si>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</si>
  <si>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</si>
  <si>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</si>
  <si>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</si>
  <si>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</si>
  <si>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</si>
  <si>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</si>
  <si>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</si>
  <si>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</si>
  <si>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</si>
  <si>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</si>
  <si>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</si>
  <si>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</si>
  <si>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</si>
  <si>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</si>
  <si>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</si>
  <si>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</si>
  <si>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</si>
  <si>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</si>
  <si>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</si>
  <si>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</si>
  <si>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</si>
  <si>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</si>
  <si>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</si>
  <si>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</si>
  <si>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</si>
  <si>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</si>
  <si>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</si>
  <si>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</si>
  <si>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</si>
  <si>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</si>
  <si>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</si>
  <si>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</si>
  <si>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</si>
  <si>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</si>
  <si>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</si>
  <si>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</si>
  <si>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</si>
  <si>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</si>
  <si>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</si>
  <si>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</si>
  <si>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</si>
  <si>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</si>
  <si>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</si>
  <si>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</si>
  <si>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</si>
  <si>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</si>
  <si>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</si>
  <si>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</si>
  <si>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</si>
  <si>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</si>
  <si>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</si>
  <si>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</si>
  <si>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</si>
  <si>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</si>
  <si>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</si>
  <si>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</si>
  <si>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</si>
  <si>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</si>
  <si>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</si>
  <si>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</si>
  <si>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</si>
  <si>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</si>
  <si>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</si>
  <si>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</si>
  <si>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</si>
  <si>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</si>
  <si>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</si>
  <si>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</si>
  <si>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</si>
  <si>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</si>
  <si>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</si>
  <si>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</si>
  <si>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</si>
  <si>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</si>
  <si>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</si>
  <si>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</si>
  <si>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</si>
  <si>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</si>
  <si>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</si>
  <si>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</si>
  <si>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</si>
  <si>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</si>
  <si>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</si>
  <si>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</si>
  <si>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</si>
  <si>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</si>
  <si>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</si>
  <si>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</si>
  <si>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</si>
  <si>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</si>
  <si>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</si>
  <si>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</si>
  <si>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</si>
  <si>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</si>
  <si>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</si>
  <si>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</si>
  <si>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</si>
  <si>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</si>
  <si>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</si>
  <si>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</si>
  <si>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</si>
  <si>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</si>
  <si>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</si>
  <si>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</si>
  <si>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</si>
  <si>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</si>
  <si>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</si>
  <si>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</si>
  <si>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</si>
  <si>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</si>
  <si>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</si>
  <si>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</si>
  <si>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</si>
  <si>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</si>
  <si>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</si>
  <si>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</si>
  <si>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</si>
  <si>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</si>
  <si>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</si>
  <si>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</si>
  <si>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</si>
  <si>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</si>
  <si>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</si>
  <si>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</si>
  <si>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</si>
  <si>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</si>
  <si>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</si>
  <si>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</si>
  <si>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</si>
  <si>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</si>
  <si>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</si>
  <si>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</si>
  <si>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</si>
  <si>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</si>
  <si>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</si>
  <si>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</si>
  <si>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</si>
  <si>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</si>
  <si>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</si>
  <si>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</si>
  <si>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</si>
  <si>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</si>
  <si>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</si>
  <si>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</si>
  <si>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</si>
  <si>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</si>
  <si>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</si>
  <si>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</si>
  <si>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</si>
  <si>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</si>
  <si>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</si>
  <si>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</si>
  <si>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</si>
  <si>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</si>
  <si>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</si>
  <si>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</si>
  <si>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</si>
  <si>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</si>
  <si>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</si>
  <si>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</si>
  <si>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</si>
  <si>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</si>
  <si>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</si>
  <si>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</si>
  <si>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</si>
  <si>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</si>
  <si>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</si>
  <si>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</si>
  <si>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</si>
  <si>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</si>
  <si>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</si>
  <si>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</si>
  <si>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</si>
  <si>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</si>
  <si>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</si>
  <si>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</si>
  <si>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</si>
  <si>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</si>
  <si>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</si>
  <si>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</si>
  <si>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</si>
  <si>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</si>
  <si>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</si>
  <si>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</si>
  <si>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</si>
  <si>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</si>
  <si>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</si>
  <si>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</si>
  <si>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</si>
  <si>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</si>
  <si>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</si>
  <si>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</si>
  <si>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</si>
  <si>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</si>
  <si>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</si>
  <si>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</si>
  <si>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</si>
  <si>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</si>
  <si>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</si>
  <si>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</si>
  <si>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</si>
  <si>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</si>
  <si>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</si>
  <si>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</si>
  <si>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</si>
  <si>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</si>
  <si>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</si>
  <si>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</si>
  <si>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</si>
  <si>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</si>
  <si>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</si>
  <si>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</si>
  <si>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</si>
  <si>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</si>
  <si>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</si>
  <si>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</si>
  <si>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</si>
  <si>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</si>
  <si>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</si>
  <si>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</si>
  <si>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</si>
  <si>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</si>
  <si>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</si>
  <si>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</si>
  <si>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</si>
  <si>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</si>
  <si>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</si>
  <si>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</si>
  <si>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</si>
  <si>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</si>
  <si>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</si>
  <si>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</si>
  <si>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</si>
  <si>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</si>
  <si>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</si>
  <si>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</si>
  <si>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</si>
  <si>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</si>
  <si>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</si>
  <si>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</si>
  <si>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</si>
  <si>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</si>
  <si>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</si>
  <si>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</si>
  <si>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</si>
  <si>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</si>
  <si>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</si>
  <si>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</si>
  <si>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</si>
  <si>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</si>
  <si>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</si>
  <si>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</si>
  <si>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</si>
  <si>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</si>
  <si>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</si>
  <si>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</si>
  <si>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</si>
  <si>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</si>
  <si>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</si>
  <si>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</si>
  <si>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</si>
  <si>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</si>
  <si>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</si>
  <si>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</si>
  <si>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</si>
  <si>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</si>
  <si>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</si>
  <si>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</si>
  <si>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</si>
  <si>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</si>
  <si>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</si>
  <si>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</si>
  <si>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</si>
  <si>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</si>
  <si>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</si>
  <si>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</si>
  <si>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</si>
  <si>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</si>
  <si>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</si>
  <si>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</si>
  <si>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</si>
  <si>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</si>
  <si>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</si>
  <si>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</si>
  <si>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</si>
  <si>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</si>
  <si>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</si>
  <si>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</si>
  <si>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</si>
  <si>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</si>
  <si>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</si>
  <si>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</si>
  <si>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</si>
  <si>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</si>
  <si>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</si>
  <si>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</si>
  <si>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</si>
  <si>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</si>
  <si>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</si>
  <si>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</si>
  <si>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</si>
  <si>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</si>
  <si>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</si>
  <si>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</si>
  <si>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</si>
  <si>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</si>
  <si>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</si>
  <si>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</si>
  <si>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</si>
  <si>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</si>
  <si>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</si>
  <si>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</si>
  <si>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</si>
  <si>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</si>
  <si>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</si>
  <si>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</si>
  <si>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</si>
  <si>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</si>
  <si>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</si>
  <si>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</si>
  <si>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</si>
  <si>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</si>
  <si>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</si>
  <si>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</si>
  <si>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</si>
  <si>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</si>
  <si>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</si>
  <si>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</si>
  <si>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</si>
  <si>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</si>
  <si>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</si>
  <si>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</si>
  <si>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</si>
  <si>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</si>
  <si>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</si>
  <si>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</si>
  <si>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</si>
  <si>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</si>
  <si>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</si>
  <si>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</si>
  <si>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</si>
  <si>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</si>
  <si>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</si>
  <si>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</si>
  <si>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</si>
  <si>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</si>
  <si>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</si>
  <si>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</si>
  <si>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</si>
  <si>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</si>
  <si>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</si>
  <si>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</si>
  <si>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</si>
  <si>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</si>
  <si>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</si>
  <si>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</si>
  <si>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</si>
  <si>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</si>
  <si>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</si>
  <si>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</si>
  <si>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</si>
  <si>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</si>
  <si>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</si>
  <si>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</si>
  <si>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</si>
  <si>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</si>
  <si>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</si>
  <si>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</si>
  <si>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</si>
  <si>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</si>
  <si>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</si>
  <si>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</si>
  <si>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</si>
  <si>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</si>
  <si>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</si>
  <si>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</si>
  <si>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</si>
  <si>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</si>
  <si>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</si>
  <si>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</si>
  <si>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</si>
  <si>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</si>
  <si>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</si>
  <si>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</si>
  <si>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</si>
  <si>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</si>
  <si>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</si>
  <si>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</si>
  <si>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</si>
  <si>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</si>
  <si>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</si>
  <si>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</si>
  <si>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</si>
  <si>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</si>
  <si>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</si>
  <si>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</si>
  <si>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</si>
  <si>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</si>
  <si>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</si>
  <si>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</si>
  <si>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</si>
  <si>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</si>
  <si>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</si>
  <si>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</si>
  <si>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</si>
  <si>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</si>
  <si>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</si>
  <si>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</si>
  <si>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</si>
  <si>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</si>
  <si>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</si>
  <si>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</si>
  <si>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</si>
  <si>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</si>
  <si>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</si>
  <si>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</si>
  <si>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</si>
  <si>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</si>
  <si>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</si>
  <si>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</si>
  <si>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</si>
  <si>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</si>
  <si>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</si>
  <si>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</si>
  <si>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</si>
  <si>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</si>
  <si>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</si>
  <si>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</si>
  <si>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</si>
  <si>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</si>
  <si>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</si>
  <si>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</si>
  <si>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</si>
  <si>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</si>
  <si>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</si>
  <si>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</si>
  <si>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</si>
  <si>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</si>
  <si>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</si>
  <si>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</si>
  <si>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</si>
  <si>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</si>
  <si>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</si>
  <si>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</si>
  <si>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</si>
  <si>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</si>
  <si>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</si>
  <si>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</si>
  <si>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</si>
  <si>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</si>
  <si>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</si>
  <si>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</si>
  <si>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</si>
  <si>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</si>
  <si>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</si>
  <si>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</si>
  <si>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</si>
  <si>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</si>
  <si>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</si>
  <si>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</si>
  <si>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</si>
  <si>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</si>
  <si>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</si>
  <si>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</si>
  <si>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</si>
  <si>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</si>
  <si>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</si>
  <si>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</si>
  <si>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</si>
  <si>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</si>
  <si>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</si>
  <si>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</si>
  <si>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</si>
  <si>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</si>
  <si>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</si>
  <si>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</si>
  <si>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</si>
  <si>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</si>
  <si>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</si>
  <si>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</si>
  <si>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</si>
  <si>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</si>
  <si>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</si>
  <si>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</si>
  <si>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</si>
  <si>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</si>
  <si>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</si>
  <si>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</si>
  <si>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</si>
  <si>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</si>
  <si>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</si>
  <si>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</si>
  <si>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</si>
  <si>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</si>
  <si>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</si>
  <si>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</si>
  <si>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</si>
  <si>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</si>
  <si>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</si>
  <si>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</si>
  <si>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</si>
  <si>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</si>
  <si>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</si>
  <si>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</si>
  <si>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</si>
  <si>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</si>
  <si>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</si>
  <si>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</si>
  <si>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</si>
  <si>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</si>
  <si>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</si>
  <si>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</si>
  <si>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</si>
  <si>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</si>
  <si>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</si>
  <si>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</si>
  <si>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</si>
  <si>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</si>
  <si>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</si>
  <si>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</si>
  <si>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</si>
  <si>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</si>
  <si>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</si>
  <si>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</si>
  <si>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</si>
  <si>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</si>
  <si>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</si>
  <si>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</si>
  <si>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</si>
  <si>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</si>
  <si>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</si>
  <si>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</si>
  <si>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</si>
  <si>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</si>
  <si>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</si>
  <si>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</si>
  <si>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</si>
  <si>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</si>
  <si>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</si>
  <si>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</si>
  <si>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</si>
  <si>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</si>
  <si>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</si>
  <si>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</si>
  <si>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</si>
  <si>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</si>
  <si>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</si>
  <si>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</si>
  <si>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</si>
  <si>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</si>
  <si>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</si>
  <si>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</si>
  <si>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</si>
  <si>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</si>
  <si>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</si>
  <si>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</si>
  <si>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</si>
  <si>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</si>
  <si>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</si>
  <si>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</si>
  <si>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</si>
  <si>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</si>
  <si>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</si>
  <si>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</si>
  <si>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</si>
  <si>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</si>
  <si>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</si>
  <si>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</si>
  <si>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</si>
  <si>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</si>
  <si>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</si>
  <si>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</si>
  <si>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</si>
  <si>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</si>
  <si>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</si>
  <si>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</si>
  <si>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</si>
  <si>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</si>
  <si>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</si>
  <si>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</si>
  <si>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</si>
  <si>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</si>
  <si>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</si>
  <si>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</si>
  <si>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</si>
  <si>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</si>
  <si>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</si>
  <si>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</si>
  <si>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</si>
  <si>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</si>
  <si>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</si>
  <si>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</si>
  <si>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</si>
  <si>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</si>
  <si>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</si>
  <si>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</si>
  <si>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</si>
  <si>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</si>
  <si>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</si>
  <si>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</si>
  <si>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</si>
  <si>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</si>
  <si>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</si>
  <si>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</si>
  <si>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</si>
  <si>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</si>
  <si>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</si>
  <si>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</si>
  <si>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</si>
  <si>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</si>
  <si>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</si>
  <si>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</si>
  <si>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</si>
  <si>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</si>
  <si>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</si>
  <si>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</si>
  <si>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</si>
  <si>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</si>
  <si>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</si>
  <si>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</si>
  <si>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</si>
  <si>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</si>
  <si>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</si>
  <si>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</si>
  <si>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</si>
  <si>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</si>
  <si>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</si>
  <si>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</si>
  <si>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</si>
  <si>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</si>
  <si>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</si>
  <si>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</si>
  <si>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</si>
  <si>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</si>
  <si>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</si>
  <si>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</si>
  <si>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</si>
  <si>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</si>
  <si>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</si>
  <si>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</si>
  <si>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</si>
  <si>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</si>
  <si>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</si>
  <si>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</si>
  <si>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</si>
  <si>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</si>
  <si>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</si>
  <si>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</si>
  <si>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</si>
  <si>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</si>
  <si>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</si>
  <si>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</si>
  <si>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</si>
  <si>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</si>
  <si>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</si>
  <si>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</si>
  <si>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</si>
  <si>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</si>
  <si>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</si>
  <si>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</si>
  <si>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</si>
  <si>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</si>
  <si>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</si>
  <si>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</si>
  <si>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</si>
  <si>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</si>
  <si>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</si>
  <si>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</si>
  <si>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</si>
  <si>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</si>
  <si>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</si>
  <si>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</si>
  <si>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</si>
  <si>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</si>
  <si>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</si>
  <si>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</si>
  <si>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</si>
  <si>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</si>
  <si>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</si>
  <si>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</si>
  <si>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</si>
  <si>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</si>
  <si>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</si>
  <si>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</si>
  <si>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</si>
  <si>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</si>
  <si>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</si>
  <si>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</si>
  <si>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</si>
  <si>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</si>
  <si>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</si>
  <si>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</si>
  <si>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</si>
  <si>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</si>
  <si>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</si>
  <si>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</si>
  <si>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</si>
  <si>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</si>
  <si>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</si>
  <si>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</si>
  <si>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</si>
  <si>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</si>
  <si>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</si>
  <si>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</si>
  <si>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</si>
  <si>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</si>
  <si>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</si>
  <si>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</si>
  <si>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</si>
  <si>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</si>
  <si>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</si>
  <si>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</si>
  <si>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</si>
  <si>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</si>
  <si>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</si>
  <si>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</si>
  <si>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</si>
  <si>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</si>
  <si>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</si>
  <si>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</si>
  <si>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</si>
  <si>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</si>
  <si>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</si>
  <si>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</si>
  <si>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</si>
  <si>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</si>
  <si>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</si>
  <si>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</si>
  <si>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</si>
  <si>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</si>
  <si>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</si>
  <si>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</si>
  <si>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</si>
  <si>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</si>
  <si>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</si>
  <si>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</si>
  <si>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</si>
  <si>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</si>
  <si>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</si>
  <si>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</si>
  <si>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</si>
  <si>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</si>
  <si>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</si>
  <si>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</si>
  <si>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</si>
  <si>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</si>
  <si>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</si>
  <si>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</si>
  <si>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</si>
  <si>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</si>
  <si>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</si>
  <si>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</si>
  <si>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</si>
  <si>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</si>
  <si>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</si>
  <si>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</si>
  <si>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</si>
  <si>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</si>
  <si>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</si>
  <si>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</si>
  <si>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</si>
  <si>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</si>
  <si>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</si>
  <si>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</si>
  <si>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</si>
  <si>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</si>
  <si>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</si>
  <si>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</si>
  <si>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</si>
  <si>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</si>
  <si>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</si>
  <si>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</si>
  <si>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</si>
  <si>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</si>
  <si>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</si>
  <si>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</si>
  <si>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</si>
  <si>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</si>
  <si>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</si>
  <si>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</si>
  <si>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</si>
  <si>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</si>
  <si>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</si>
  <si>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</si>
  <si>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</si>
  <si>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</si>
  <si>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</si>
  <si>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</si>
  <si>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</si>
  <si>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</si>
  <si>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</si>
  <si>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</si>
  <si>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</si>
  <si>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</si>
  <si>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</si>
  <si>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</si>
  <si>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</si>
  <si>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</si>
  <si>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</si>
  <si>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</si>
  <si>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</si>
  <si>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</si>
  <si>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</si>
  <si>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</si>
  <si>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</si>
  <si>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</si>
  <si>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</si>
  <si>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</si>
  <si>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</si>
  <si>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</si>
  <si>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</si>
  <si>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</si>
  <si>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</si>
  <si>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</si>
  <si>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</si>
  <si>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</si>
  <si>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</si>
  <si>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</si>
  <si>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</si>
  <si>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</si>
  <si>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</si>
  <si>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</si>
  <si>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</si>
  <si>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</si>
  <si>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</si>
  <si>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</si>
  <si>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</si>
  <si>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</si>
  <si>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</si>
  <si>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</si>
  <si>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</si>
  <si>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</si>
  <si>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</si>
  <si>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</si>
  <si>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</si>
  <si>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</si>
  <si>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</si>
  <si>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</si>
  <si>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</si>
  <si>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</si>
  <si>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</si>
  <si>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</si>
  <si>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</si>
  <si>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</si>
  <si>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</si>
  <si>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</si>
  <si>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</si>
  <si>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</si>
  <si>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</si>
  <si>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</si>
  <si>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</si>
  <si>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</si>
  <si>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</si>
  <si>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</si>
  <si>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</si>
  <si>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</si>
  <si>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</si>
  <si>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</si>
  <si>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</si>
  <si>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</si>
  <si>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</si>
  <si>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</si>
  <si>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</si>
  <si>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</si>
  <si>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</si>
  <si>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</si>
  <si>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</si>
  <si>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</si>
  <si>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</si>
  <si>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</si>
  <si>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</si>
  <si>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</si>
  <si>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</si>
  <si>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</si>
  <si>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</si>
  <si>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</si>
  <si>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</si>
  <si>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</si>
  <si>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</si>
  <si>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</si>
  <si>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</si>
  <si>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</si>
  <si>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</si>
  <si>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</si>
  <si>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</si>
  <si>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</si>
  <si>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</si>
  <si>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</si>
  <si>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</si>
  <si>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</si>
  <si>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</si>
  <si>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</si>
  <si>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</si>
  <si>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</si>
  <si>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</si>
  <si>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</si>
  <si>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</si>
  <si>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</si>
  <si>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</si>
  <si>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</si>
  <si>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</si>
  <si>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</si>
  <si>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</si>
  <si>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</si>
  <si>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</si>
  <si>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</si>
  <si>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</si>
  <si>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</si>
  <si>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</si>
  <si>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</si>
  <si>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</si>
  <si>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</si>
  <si>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</si>
  <si>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</si>
  <si>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</si>
  <si>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</si>
  <si>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</si>
  <si>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</si>
  <si>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</si>
  <si>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</si>
  <si>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</si>
  <si>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</si>
  <si>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</si>
  <si>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</si>
  <si>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</si>
  <si>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</si>
  <si>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</si>
  <si>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</si>
  <si>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</si>
  <si>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</si>
  <si>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</si>
  <si>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</si>
  <si>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</si>
  <si>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</si>
  <si>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</si>
  <si>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</si>
  <si>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</si>
  <si>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</si>
  <si>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</si>
  <si>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</si>
  <si>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</si>
  <si>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</si>
  <si>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</si>
  <si>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</si>
  <si>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</si>
  <si>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</si>
  <si>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</si>
  <si>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</si>
  <si>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</si>
  <si>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</si>
  <si>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</si>
  <si>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</si>
  <si>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</si>
  <si>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</si>
  <si>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</si>
  <si>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</si>
  <si>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</si>
  <si>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</si>
  <si>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</si>
  <si>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</si>
  <si>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</si>
  <si>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</si>
  <si>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</si>
  <si>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</si>
  <si>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</si>
  <si>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</si>
  <si>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</si>
  <si>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</si>
  <si>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</si>
  <si>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</si>
  <si>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</si>
  <si>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</si>
  <si>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</si>
  <si>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</si>
  <si>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</si>
  <si>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</si>
  <si>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</si>
  <si>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</si>
  <si>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</si>
  <si>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</si>
  <si>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</si>
  <si>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</si>
  <si>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</si>
  <si>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</si>
  <si>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</si>
  <si>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</si>
  <si>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</si>
  <si>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</si>
  <si>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</si>
  <si>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</si>
  <si>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</si>
  <si>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</si>
  <si>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</si>
  <si>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</si>
  <si>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</si>
  <si>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</si>
  <si>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</si>
  <si>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</si>
  <si>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</si>
  <si>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</si>
  <si>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</si>
  <si>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</si>
  <si>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</si>
  <si>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</si>
  <si>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</si>
  <si>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</si>
  <si>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</si>
  <si>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</si>
  <si>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</si>
  <si>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</si>
  <si>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</si>
  <si>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</si>
  <si>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</si>
  <si>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</si>
  <si>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</si>
  <si>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</si>
  <si>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</si>
  <si>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</si>
  <si>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</si>
  <si>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</si>
  <si>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</si>
  <si>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</si>
  <si>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</si>
  <si>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</si>
  <si>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</si>
  <si>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</si>
  <si>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</si>
  <si>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</si>
  <si>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</si>
  <si>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</si>
  <si>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</si>
  <si>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</si>
  <si>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</si>
  <si>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</si>
  <si>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</si>
  <si>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</si>
  <si>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</si>
  <si>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</si>
  <si>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</si>
  <si>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</si>
  <si>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</si>
  <si>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</si>
  <si>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</si>
  <si>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</si>
  <si>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</si>
  <si>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</si>
  <si>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</si>
  <si>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</si>
  <si>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</si>
  <si>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</si>
  <si>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</si>
  <si>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</si>
  <si>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</si>
  <si>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</si>
  <si>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</si>
  <si>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</si>
  <si>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</si>
  <si>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</si>
  <si>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</si>
  <si>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</si>
  <si>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</si>
  <si>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</si>
  <si>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</si>
  <si>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</si>
  <si>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</si>
  <si>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</si>
  <si>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</si>
  <si>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</si>
  <si>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</si>
  <si>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</si>
  <si>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</si>
  <si>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</si>
  <si>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</si>
  <si>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</si>
  <si>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</si>
  <si>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</si>
  <si>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</si>
  <si>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</si>
  <si>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</si>
  <si>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</si>
  <si>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</si>
  <si>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</si>
  <si>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</si>
  <si>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</si>
  <si>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</si>
  <si>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</si>
  <si>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</si>
  <si>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</si>
  <si>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</si>
  <si>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</si>
  <si>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</si>
  <si>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</si>
  <si>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</si>
  <si>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</si>
  <si>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</si>
  <si>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</si>
  <si>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</si>
  <si>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</si>
  <si>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</si>
  <si>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</si>
  <si>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</si>
  <si>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</si>
  <si>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</si>
  <si>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</si>
  <si>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</si>
  <si>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</si>
  <si>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</si>
  <si>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</si>
  <si>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</si>
  <si>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</si>
  <si>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</si>
  <si>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</si>
  <si>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</si>
  <si>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</si>
  <si>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</si>
  <si>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</si>
  <si>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</si>
  <si>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</si>
  <si>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</si>
  <si>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</si>
  <si>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</si>
  <si>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</si>
  <si>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</si>
  <si>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</si>
  <si>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</si>
  <si>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</si>
  <si>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</si>
  <si>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</si>
  <si>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</si>
  <si>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</si>
  <si>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</si>
  <si>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</si>
  <si>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</si>
  <si>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</si>
  <si>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</si>
  <si>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</si>
  <si>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</si>
  <si>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</si>
  <si>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</si>
  <si>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</si>
  <si>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</si>
  <si>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</si>
  <si>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</si>
  <si>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</si>
  <si>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</si>
  <si>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</si>
  <si>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</si>
  <si>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</si>
  <si>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</si>
  <si>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</si>
  <si>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</si>
  <si>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</si>
  <si>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</si>
  <si>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</si>
  <si>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</si>
  <si>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</si>
  <si>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</si>
  <si>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</si>
  <si>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</si>
  <si>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</si>
  <si>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</si>
  <si>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</si>
  <si>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</si>
  <si>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</si>
  <si>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</si>
  <si>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</si>
  <si>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</si>
  <si>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</si>
  <si>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</si>
  <si>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</si>
  <si>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</si>
  <si>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</si>
  <si>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</si>
  <si>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</si>
  <si>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</si>
  <si>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</si>
  <si>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</si>
  <si>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</si>
  <si>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</si>
  <si>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</si>
  <si>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</si>
  <si>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</si>
  <si>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</si>
  <si>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</si>
  <si>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</si>
  <si>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</si>
  <si>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</si>
  <si>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</si>
  <si>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</si>
  <si>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</si>
  <si>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</si>
  <si>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</si>
  <si>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</si>
  <si>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</si>
  <si>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</si>
  <si>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</si>
  <si>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</si>
  <si>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</si>
  <si>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</si>
  <si>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</si>
  <si>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</si>
  <si>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</si>
  <si>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</si>
  <si>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</si>
  <si>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</si>
  <si>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</si>
  <si>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</si>
  <si>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</si>
  <si>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</si>
  <si>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</si>
  <si>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</si>
  <si>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</si>
  <si>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</si>
  <si>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</si>
  <si>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</si>
  <si>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</si>
  <si>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</si>
  <si>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</si>
  <si>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</si>
  <si>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</si>
  <si>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</si>
  <si>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</si>
  <si>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</si>
  <si>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</si>
  <si>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</si>
  <si>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</si>
  <si>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</si>
  <si>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</si>
  <si>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</si>
  <si>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</si>
  <si>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</si>
  <si>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</si>
  <si>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</si>
  <si>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</si>
  <si>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</si>
  <si>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</si>
  <si>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</si>
  <si>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</si>
  <si>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</si>
  <si>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</si>
  <si>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</si>
  <si>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</si>
  <si>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</si>
  <si>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</si>
  <si>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</si>
  <si>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</si>
  <si>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</si>
  <si>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</si>
  <si>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</si>
  <si>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</si>
  <si>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</si>
  <si>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</si>
  <si>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</si>
  <si>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</si>
  <si>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</si>
  <si>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</si>
  <si>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</si>
  <si>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</si>
  <si>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</si>
  <si>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</si>
  <si>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</si>
  <si>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</si>
  <si>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</si>
  <si>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</si>
  <si>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</si>
  <si>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</si>
  <si>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</si>
  <si>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</si>
  <si>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</si>
  <si>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</si>
  <si>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</si>
  <si>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</si>
  <si>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</si>
  <si>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</si>
  <si>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</si>
  <si>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</si>
  <si>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</si>
  <si>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</si>
  <si>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</si>
  <si>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</si>
  <si>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</si>
  <si>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</si>
  <si>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</si>
  <si>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</si>
  <si>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</si>
  <si>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</si>
  <si>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</si>
  <si>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</si>
  <si>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</si>
  <si>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</si>
  <si>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</si>
  <si>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</si>
  <si>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</si>
  <si>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</si>
  <si>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</si>
  <si>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</si>
  <si>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</si>
  <si>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</si>
  <si>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</si>
  <si>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</si>
  <si>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</si>
  <si>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</si>
  <si>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</si>
  <si>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</si>
  <si>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</si>
  <si>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</si>
  <si>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</si>
  <si>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</si>
  <si>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</si>
  <si>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</si>
  <si>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</si>
  <si>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</si>
  <si>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</si>
  <si>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</si>
  <si>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</si>
  <si>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</si>
  <si>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</si>
  <si>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</si>
  <si>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</si>
  <si>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</si>
  <si>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</si>
  <si>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</si>
  <si>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</si>
  <si>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</si>
  <si>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</si>
  <si>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</si>
  <si>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</si>
  <si>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</si>
  <si>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</si>
  <si>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</si>
  <si>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</si>
  <si>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</si>
  <si>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</si>
  <si>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</si>
  <si>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</si>
  <si>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</si>
  <si>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</si>
  <si>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</si>
  <si>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</si>
  <si>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</si>
  <si>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</si>
  <si>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</si>
  <si>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</si>
  <si>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</si>
  <si>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</si>
  <si>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</si>
  <si>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</si>
  <si>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</si>
  <si>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</si>
  <si>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</si>
  <si>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</si>
  <si>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</si>
  <si>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</si>
  <si>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</si>
  <si>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</si>
  <si>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</si>
  <si>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</si>
  <si>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</si>
  <si>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</si>
  <si>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</si>
  <si>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</si>
  <si>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</si>
  <si>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</si>
  <si>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</si>
  <si>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</si>
  <si>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</si>
  <si>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</si>
  <si>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</si>
  <si>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</si>
  <si>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</si>
  <si>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</si>
  <si>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</si>
  <si>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</si>
  <si>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</si>
  <si>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</si>
  <si>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</si>
  <si>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</si>
  <si>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</si>
  <si>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</si>
  <si>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</si>
  <si>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</si>
  <si>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</si>
  <si>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</si>
  <si>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</si>
  <si>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</si>
  <si>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</si>
  <si>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</si>
  <si>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</si>
  <si>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</si>
  <si>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</si>
  <si>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</si>
  <si>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</si>
  <si>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</si>
  <si>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</si>
  <si>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</si>
  <si>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</si>
  <si>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</si>
  <si>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</si>
  <si>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</si>
  <si>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</si>
  <si>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</si>
  <si>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</si>
  <si>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</si>
  <si>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</si>
  <si>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</si>
  <si>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</si>
  <si>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</si>
  <si>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</si>
  <si>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</si>
  <si>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</si>
  <si>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</si>
  <si>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</si>
  <si>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</si>
  <si>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</si>
  <si>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</si>
  <si>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</si>
  <si>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</si>
  <si>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</si>
  <si>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</si>
  <si>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</si>
  <si>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</si>
  <si>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</si>
  <si>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</si>
  <si>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</si>
  <si>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</si>
  <si>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</si>
  <si>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</si>
  <si>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</si>
  <si>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</si>
  <si>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</si>
  <si>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</si>
  <si>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</si>
  <si>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</si>
  <si>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</si>
  <si>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</si>
  <si>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</si>
  <si>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</si>
  <si>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</si>
  <si>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</si>
  <si>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</si>
  <si>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</si>
  <si>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</si>
  <si>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</si>
  <si>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</si>
  <si>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</si>
  <si>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</si>
  <si>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</si>
  <si>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</si>
  <si>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</si>
  <si>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</si>
  <si>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</si>
  <si>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</si>
  <si>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</si>
  <si>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</si>
  <si>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</si>
  <si>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</si>
  <si>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</si>
  <si>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</si>
  <si>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</si>
  <si>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</si>
  <si>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</si>
  <si>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</si>
  <si>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</si>
  <si>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</si>
  <si>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</si>
  <si>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</si>
  <si>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</si>
  <si>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</si>
  <si>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</si>
  <si>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</si>
  <si>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</si>
  <si>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</si>
  <si>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</si>
  <si>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</si>
  <si>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</si>
  <si>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</si>
  <si>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</si>
  <si>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</si>
  <si>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</si>
  <si>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</si>
  <si>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</si>
  <si>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</si>
  <si>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</si>
  <si>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</si>
  <si>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</si>
  <si>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</si>
  <si>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</si>
  <si>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</si>
  <si>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</si>
  <si>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</si>
  <si>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</si>
  <si>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</si>
  <si>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</si>
  <si>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</si>
  <si>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</si>
  <si>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</si>
  <si>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</si>
  <si>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</si>
  <si>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</si>
  <si>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</si>
  <si>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</si>
  <si>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</si>
  <si>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</si>
  <si>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</si>
  <si>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</si>
  <si>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</si>
  <si>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</si>
  <si>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</si>
  <si>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</si>
  <si>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</si>
  <si>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</si>
  <si>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</si>
  <si>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</si>
  <si>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</si>
  <si>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</si>
  <si>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</si>
  <si>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</si>
  <si>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</si>
  <si>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</si>
  <si>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</si>
  <si>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</si>
  <si>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</si>
  <si>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</si>
  <si>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</si>
  <si>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</si>
  <si>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</si>
  <si>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</si>
  <si>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</si>
  <si>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</si>
  <si>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</si>
  <si>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</si>
  <si>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</si>
  <si>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</si>
  <si>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</si>
  <si>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</si>
  <si>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</si>
  <si>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</si>
  <si>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</si>
  <si>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</si>
  <si>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</si>
  <si>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</si>
  <si>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</si>
  <si>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</si>
  <si>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</si>
  <si>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</si>
  <si>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</si>
  <si>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</si>
  <si>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</si>
  <si>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</si>
  <si>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</si>
  <si>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</si>
  <si>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</si>
  <si>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</si>
  <si>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</si>
  <si>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</si>
  <si>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</si>
  <si>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</si>
  <si>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</si>
  <si>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</si>
  <si>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</si>
  <si>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</si>
  <si>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</si>
  <si>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</si>
  <si>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</si>
  <si>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</si>
  <si>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</si>
  <si>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</si>
  <si>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</si>
  <si>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</si>
  <si>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</si>
  <si>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</si>
  <si>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</si>
  <si>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</si>
  <si>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</si>
  <si>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</si>
  <si>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</si>
  <si>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</si>
  <si>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</si>
  <si>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</si>
  <si>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</si>
  <si>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</si>
  <si>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</si>
  <si>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</si>
  <si>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</si>
  <si>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</si>
  <si>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</si>
  <si>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</si>
  <si>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</si>
  <si>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</si>
  <si>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</si>
  <si>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</si>
  <si>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</si>
  <si>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</si>
  <si>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</si>
  <si>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</si>
  <si>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</si>
  <si>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</si>
  <si>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</si>
  <si>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</si>
  <si>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</si>
  <si>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</si>
  <si>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</si>
  <si>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</si>
  <si>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</si>
  <si>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</si>
  <si>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</si>
  <si>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</si>
  <si>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</si>
  <si>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</si>
  <si>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</si>
  <si>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</si>
  <si>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</si>
  <si>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</si>
  <si>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</si>
  <si>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</si>
  <si>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</si>
  <si>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</si>
  <si>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</si>
  <si>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</si>
  <si>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</si>
  <si>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</si>
  <si>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</si>
  <si>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</si>
  <si>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</si>
  <si>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</si>
  <si>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</si>
  <si>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</si>
  <si>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</si>
  <si>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</si>
  <si>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</si>
  <si>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</si>
  <si>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</si>
  <si>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</si>
  <si>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</si>
  <si>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</si>
  <si>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</si>
  <si>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</si>
  <si>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</si>
  <si>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</si>
  <si>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</si>
  <si>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</si>
  <si>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</si>
  <si>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</si>
  <si>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</si>
  <si>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</si>
  <si>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</si>
  <si>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</si>
  <si>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</si>
  <si>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</si>
  <si>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</si>
  <si>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</si>
  <si>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</si>
  <si>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</si>
  <si>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</si>
  <si>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</si>
  <si>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</si>
  <si>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</si>
  <si>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</si>
  <si>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</si>
  <si>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</si>
  <si>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</si>
  <si>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</si>
  <si>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</si>
  <si>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</si>
  <si>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</si>
  <si>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</si>
  <si>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</si>
  <si>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</si>
  <si>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</si>
  <si>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</si>
  <si>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</si>
  <si>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</si>
  <si>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</si>
  <si>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</si>
  <si>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</si>
  <si>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</si>
  <si>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</si>
  <si>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</si>
  <si>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</si>
  <si>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</si>
  <si>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</si>
  <si>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</si>
  <si>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</si>
  <si>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</si>
  <si>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</si>
  <si>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</si>
  <si>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</si>
  <si>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</si>
  <si>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</si>
  <si>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</si>
  <si>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</si>
  <si>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</si>
  <si>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</si>
  <si>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</si>
  <si>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</si>
  <si>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</si>
  <si>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</si>
  <si>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</si>
  <si>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</si>
  <si>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</si>
  <si>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</si>
  <si>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</si>
  <si>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</si>
  <si>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</si>
  <si>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</si>
  <si>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</si>
  <si>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</si>
  <si>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</si>
  <si>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</si>
  <si>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</si>
  <si>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</si>
  <si>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</si>
  <si>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</si>
  <si>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</si>
  <si>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</si>
  <si>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</si>
  <si>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</si>
  <si>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</si>
  <si>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</si>
  <si>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</si>
  <si>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</si>
  <si>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</si>
  <si>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</si>
  <si>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</si>
  <si>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</si>
  <si>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</si>
  <si>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</si>
  <si>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</si>
  <si>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</si>
  <si>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</si>
  <si>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</si>
  <si>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</si>
  <si>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</si>
  <si>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</si>
  <si>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</si>
  <si>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</si>
  <si>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</si>
  <si>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</si>
  <si>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</si>
  <si>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</si>
  <si>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</si>
  <si>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</si>
  <si>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</si>
  <si>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</si>
  <si>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</si>
  <si>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</si>
  <si>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</si>
  <si>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</si>
  <si>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</si>
  <si>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</si>
  <si>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</si>
  <si>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</si>
  <si>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</si>
  <si>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</si>
  <si>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</si>
  <si>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</si>
  <si>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</si>
  <si>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</si>
  <si>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</si>
  <si>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</si>
  <si>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</si>
  <si>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</si>
  <si>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</si>
  <si>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</si>
  <si>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</si>
  <si>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</si>
  <si>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</si>
  <si>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</si>
  <si>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</si>
  <si>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</si>
  <si>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</si>
  <si>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</si>
  <si>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</si>
  <si>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</si>
  <si>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</si>
  <si>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</si>
  <si>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</si>
  <si>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</si>
  <si>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</si>
  <si>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</si>
  <si>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</si>
  <si>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</si>
  <si>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</si>
  <si>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</si>
  <si>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</si>
  <si>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</si>
  <si>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</si>
  <si>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</si>
  <si>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</si>
  <si>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</si>
  <si>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</si>
  <si>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</si>
  <si>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</si>
  <si>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</si>
  <si>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</si>
  <si>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</si>
  <si>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</si>
  <si>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</si>
  <si>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</si>
  <si>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</si>
  <si>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</si>
  <si>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</si>
  <si>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</si>
  <si>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</si>
  <si>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</si>
  <si>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</si>
  <si>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</si>
  <si>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</si>
  <si>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</si>
  <si>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</si>
  <si>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</si>
  <si>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</si>
  <si>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</si>
  <si>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</si>
  <si>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</si>
  <si>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</si>
  <si>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</si>
  <si>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</si>
  <si>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</si>
  <si>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</si>
  <si>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</si>
  <si>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</si>
  <si>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</si>
  <si>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</si>
  <si>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</si>
  <si>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</si>
  <si>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</si>
  <si>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</si>
  <si>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</si>
  <si>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</si>
  <si>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</si>
  <si>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</si>
  <si>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</si>
  <si>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</si>
  <si>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</si>
  <si>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</si>
  <si>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</si>
  <si>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</si>
  <si>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</si>
  <si>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</si>
  <si>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</si>
  <si>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</si>
  <si>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</si>
  <si>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</si>
  <si>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</si>
  <si>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</si>
  <si>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</si>
  <si>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</si>
  <si>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</si>
  <si>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</si>
  <si>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</si>
  <si>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</si>
  <si>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</si>
  <si>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</si>
  <si>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</si>
  <si>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</si>
  <si>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</si>
  <si>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</si>
  <si>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</si>
  <si>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</si>
  <si>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</si>
  <si>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</si>
  <si>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</si>
  <si>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</si>
  <si>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</si>
  <si>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</si>
  <si>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</si>
  <si>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</si>
  <si>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</si>
  <si>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</si>
  <si>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</si>
  <si>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</si>
  <si>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</si>
  <si>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</si>
  <si>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</si>
  <si>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</si>
  <si>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</si>
  <si>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</si>
  <si>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</si>
  <si>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</si>
  <si>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</si>
  <si>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</si>
  <si>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</si>
  <si>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</si>
  <si>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</si>
  <si>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</si>
  <si>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</si>
  <si>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</si>
  <si>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</si>
  <si>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</si>
  <si>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</si>
  <si>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</si>
  <si>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</si>
  <si>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</si>
  <si>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</si>
  <si>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</si>
  <si>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</si>
  <si>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</si>
  <si>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</si>
  <si>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</si>
  <si>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</si>
  <si>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</si>
  <si>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</si>
  <si>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</si>
  <si>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</si>
  <si>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</si>
  <si>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</si>
  <si>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</si>
  <si>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</si>
  <si>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</si>
  <si>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</si>
  <si>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</si>
  <si>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</si>
  <si>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</si>
  <si>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</si>
  <si>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</si>
  <si>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</si>
  <si>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</si>
  <si>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</si>
  <si>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</si>
  <si>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</si>
  <si>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</si>
  <si>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</si>
  <si>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</si>
  <si>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</si>
  <si>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</si>
  <si>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</si>
  <si>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</si>
  <si>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</si>
  <si>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</si>
  <si>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</si>
  <si>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</si>
  <si>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</si>
  <si>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</si>
  <si>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</si>
  <si>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</si>
  <si>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</si>
  <si>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</si>
  <si>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</si>
  <si>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</si>
  <si>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</si>
  <si>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</si>
  <si>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</si>
  <si>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</si>
  <si>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</si>
  <si>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</si>
  <si>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</si>
  <si>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</si>
  <si>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</si>
  <si>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</si>
  <si>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</si>
  <si>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</si>
  <si>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</si>
  <si>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</si>
  <si>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</si>
  <si>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</si>
  <si>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</si>
  <si>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</si>
  <si>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</si>
  <si>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</si>
  <si>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</si>
  <si>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</si>
  <si>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</si>
  <si>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</si>
  <si>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</si>
  <si>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</si>
  <si>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</si>
  <si>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</si>
  <si>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</si>
  <si>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</si>
  <si>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</si>
  <si>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</si>
  <si>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</si>
  <si>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</si>
  <si>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</si>
  <si>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</si>
  <si>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</si>
  <si>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</si>
  <si>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</si>
  <si>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</si>
  <si>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</si>
  <si>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</si>
  <si>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</si>
  <si>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</si>
  <si>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</si>
  <si>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</si>
  <si>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</si>
  <si>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</si>
  <si>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</si>
  <si>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</si>
  <si>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</si>
  <si>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</si>
  <si>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</si>
  <si>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</si>
  <si>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</si>
  <si>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</si>
  <si>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</si>
  <si>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</si>
  <si>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</si>
  <si>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</si>
  <si>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</si>
  <si>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</si>
  <si>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</si>
  <si>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</si>
  <si>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</si>
  <si>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</si>
  <si>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</si>
  <si>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</si>
  <si>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</si>
  <si>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</si>
  <si>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</si>
  <si>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</si>
  <si>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</si>
  <si>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</si>
  <si>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</si>
  <si>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</si>
  <si>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</si>
  <si>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</si>
  <si>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</si>
  <si>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</si>
  <si>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</si>
  <si>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</si>
  <si>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</si>
  <si>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</si>
  <si>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</si>
  <si>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</si>
  <si>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</si>
  <si>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</si>
  <si>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</si>
  <si>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</si>
  <si>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</si>
  <si>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</si>
  <si>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</si>
  <si>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</si>
  <si>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</si>
  <si>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</si>
  <si>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</si>
  <si>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</si>
  <si>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</si>
  <si>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</si>
  <si>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</si>
  <si>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</si>
  <si>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</si>
  <si>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</si>
  <si>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</si>
  <si>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</si>
  <si>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</si>
  <si>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</si>
  <si>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</si>
  <si>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</si>
  <si>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</si>
  <si>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</si>
  <si>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</si>
  <si>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</si>
  <si>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</si>
  <si>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</si>
  <si>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</si>
  <si>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</si>
  <si>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</si>
  <si>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</si>
  <si>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</si>
  <si>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</si>
  <si>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</si>
  <si>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</si>
  <si>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</si>
  <si>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</si>
  <si>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</si>
  <si>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</si>
  <si>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</si>
  <si>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</si>
  <si>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</si>
  <si>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</si>
  <si>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</si>
  <si>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</si>
  <si>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</si>
  <si>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</si>
  <si>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</si>
  <si>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</si>
  <si>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</si>
  <si>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</si>
  <si>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</si>
  <si>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</si>
  <si>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</si>
  <si>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</si>
  <si>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</si>
  <si>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</si>
  <si>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</si>
  <si>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</si>
  <si>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</si>
  <si>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</si>
  <si>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</si>
  <si>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</si>
  <si>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</si>
  <si>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</si>
  <si>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</si>
  <si>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</si>
  <si>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</si>
  <si>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</si>
  <si>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</si>
  <si>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</si>
  <si>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</si>
  <si>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</si>
  <si>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</si>
  <si>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</si>
  <si>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</si>
  <si>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</si>
  <si>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</si>
  <si>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</si>
  <si>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</si>
  <si>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</si>
  <si>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</si>
  <si>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</si>
  <si>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</si>
  <si>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</si>
  <si>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</si>
  <si>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</si>
  <si>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</si>
  <si>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</si>
  <si>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</si>
  <si>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</si>
  <si>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</si>
  <si>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</si>
  <si>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</si>
  <si>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</si>
  <si>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</si>
  <si>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</si>
  <si>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</si>
  <si>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</si>
  <si>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</si>
  <si>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</si>
  <si>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</si>
  <si>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</si>
  <si>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</si>
  <si>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</si>
  <si>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</si>
  <si>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</si>
  <si>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</si>
  <si>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</si>
  <si>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</si>
  <si>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</si>
  <si>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</si>
  <si>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</si>
  <si>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</si>
  <si>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</si>
  <si>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</si>
  <si>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</si>
  <si>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</si>
  <si>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</si>
  <si>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</si>
  <si>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</si>
  <si>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</si>
  <si>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</si>
  <si>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</si>
  <si>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</si>
  <si>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</si>
  <si>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</si>
  <si>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</si>
  <si>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</si>
  <si>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</si>
  <si>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</si>
  <si>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</si>
  <si>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</si>
  <si>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</si>
  <si>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</si>
  <si>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</si>
  <si>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</si>
  <si>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</si>
  <si>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</si>
  <si>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</si>
  <si>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</si>
  <si>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</si>
  <si>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</si>
  <si>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</si>
  <si>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</si>
  <si>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</si>
  <si>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</si>
  <si>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</si>
  <si>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</si>
  <si>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</si>
  <si>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</si>
  <si>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</si>
  <si>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</si>
  <si>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</si>
  <si>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</si>
  <si>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</si>
  <si>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</si>
  <si>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</si>
  <si>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</si>
  <si>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</si>
  <si>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</si>
  <si>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</si>
  <si>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</si>
  <si>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</si>
  <si>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</si>
  <si>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</si>
  <si>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</si>
  <si>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</si>
  <si>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</si>
  <si>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</si>
  <si>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</si>
  <si>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</si>
  <si>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</si>
  <si>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</si>
  <si>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</si>
  <si>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</si>
  <si>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</si>
  <si>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</si>
  <si>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</si>
  <si>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</si>
  <si>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</si>
  <si>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</si>
  <si>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</si>
  <si>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</si>
  <si>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</si>
  <si>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</si>
  <si>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</si>
  <si>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</si>
  <si>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</si>
  <si>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</si>
  <si>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</si>
  <si>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</si>
  <si>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</si>
  <si>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</si>
  <si>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</si>
  <si>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</si>
  <si>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</si>
  <si>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</si>
  <si>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</si>
  <si>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</si>
  <si>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</si>
  <si>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</si>
  <si>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</si>
  <si>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</si>
  <si>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</si>
  <si>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</si>
  <si>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</si>
  <si>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</si>
  <si>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</si>
  <si>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</si>
  <si>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</si>
  <si>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</si>
  <si>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</si>
  <si>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</si>
  <si>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</si>
  <si>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</si>
  <si>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</si>
  <si>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</si>
  <si>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</si>
  <si>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</si>
  <si>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</si>
  <si>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</si>
  <si>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</si>
  <si>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</si>
  <si>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</si>
  <si>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</si>
  <si>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</si>
  <si>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</si>
  <si>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</si>
  <si>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</si>
  <si>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</si>
  <si>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</si>
  <si>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</si>
  <si>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</si>
  <si>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</si>
  <si>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</si>
  <si>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</si>
  <si>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</si>
  <si>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</si>
  <si>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</si>
  <si>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</si>
  <si>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</si>
  <si>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</si>
  <si>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</si>
  <si>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</si>
  <si>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</si>
  <si>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</si>
  <si>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</si>
  <si>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</si>
  <si>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</si>
  <si>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</si>
  <si>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</si>
  <si>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</si>
  <si>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</si>
  <si>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</si>
  <si>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</si>
  <si>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</si>
  <si>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</si>
  <si>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</si>
  <si>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</si>
  <si>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</si>
  <si>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</si>
  <si>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</si>
  <si>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</si>
  <si>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</si>
  <si>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</si>
  <si>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</si>
  <si>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</si>
  <si>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</si>
  <si>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</si>
  <si>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</si>
  <si>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</si>
  <si>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</si>
  <si>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</si>
  <si>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</si>
  <si>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</si>
  <si>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</si>
  <si>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</si>
  <si>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</si>
  <si>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</si>
  <si>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</si>
  <si>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</si>
  <si>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</si>
  <si>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</si>
  <si>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</si>
  <si>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</si>
  <si>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</si>
  <si>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</si>
  <si>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</si>
  <si>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</si>
  <si>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</si>
  <si>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</si>
  <si>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</si>
  <si>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</si>
  <si>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</si>
  <si>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</si>
  <si>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</si>
  <si>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</si>
  <si>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</si>
  <si>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</si>
  <si>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</si>
  <si>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</si>
  <si>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</si>
  <si>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</si>
  <si>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</si>
  <si>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</si>
  <si>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</si>
  <si>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</si>
  <si>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</si>
  <si>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</si>
  <si>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</si>
  <si>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</si>
  <si>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</si>
  <si>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</si>
  <si>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</si>
  <si>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</si>
  <si>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</si>
  <si>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</si>
  <si>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</si>
  <si>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</si>
  <si>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</si>
  <si>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</si>
  <si>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</si>
  <si>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</si>
  <si>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</si>
  <si>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</si>
  <si>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</si>
  <si>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</si>
  <si>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</si>
  <si>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</si>
  <si>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</si>
  <si>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</si>
  <si>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</si>
  <si>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</si>
  <si>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</si>
  <si>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</si>
  <si>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</si>
  <si>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</si>
  <si>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</si>
  <si>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</si>
  <si>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</si>
  <si>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</si>
  <si>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</si>
  <si>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</si>
  <si>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</si>
  <si>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</si>
  <si>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</si>
  <si>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</si>
  <si>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</si>
  <si>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</si>
  <si>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</si>
  <si>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</si>
  <si>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</si>
  <si>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</si>
  <si>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</si>
  <si>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</si>
  <si>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</si>
  <si>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</si>
  <si>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</si>
  <si>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</si>
  <si>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</si>
  <si>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</si>
  <si>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</si>
  <si>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</si>
  <si>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</si>
  <si>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</si>
  <si>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</si>
  <si>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</si>
  <si>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</si>
  <si>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</si>
  <si>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</si>
  <si>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</si>
  <si>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</si>
  <si>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</si>
  <si>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</si>
  <si>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</si>
  <si>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</si>
  <si>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</si>
  <si>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</si>
  <si>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</si>
  <si>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</si>
  <si>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</si>
  <si>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</si>
  <si>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</si>
  <si>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</si>
  <si>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</si>
  <si>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</si>
  <si>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</si>
  <si>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</si>
  <si>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</si>
  <si>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</si>
  <si>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</si>
  <si>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</si>
  <si>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</si>
  <si>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</si>
  <si>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</si>
  <si>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</si>
  <si>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</si>
  <si>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</si>
  <si>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</si>
  <si>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</si>
  <si>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</si>
  <si>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</si>
  <si>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</si>
  <si>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</si>
  <si>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</si>
  <si>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</si>
  <si>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</si>
  <si>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</si>
  <si>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</si>
  <si>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</si>
  <si>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</si>
  <si>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</si>
  <si>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</si>
  <si>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</si>
  <si>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</si>
  <si>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</si>
  <si>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</si>
  <si>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</si>
  <si>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</si>
  <si>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</si>
  <si>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</si>
  <si>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</si>
  <si>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</si>
  <si>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</si>
  <si>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</si>
  <si>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</si>
  <si>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</si>
  <si>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</si>
  <si>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</si>
  <si>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</si>
  <si>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</si>
  <si>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</si>
  <si>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</si>
  <si>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</si>
  <si>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</si>
  <si>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</si>
  <si>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</si>
  <si>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</si>
  <si>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</si>
  <si>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</si>
  <si>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</si>
  <si>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</si>
  <si>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</si>
  <si>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</si>
  <si>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</si>
  <si>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</si>
  <si>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</si>
  <si>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</si>
  <si>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</si>
  <si>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</si>
  <si>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</si>
  <si>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</si>
  <si>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</si>
  <si>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</si>
  <si>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</si>
  <si>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</si>
  <si>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</si>
  <si>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</si>
  <si>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</si>
  <si>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</si>
  <si>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</si>
  <si>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</si>
  <si>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</si>
  <si>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</si>
  <si>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</si>
  <si>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</si>
  <si>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</si>
  <si>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</si>
  <si>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</si>
  <si>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</si>
  <si>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</si>
  <si>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</si>
  <si>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</si>
  <si>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</si>
  <si>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</si>
  <si>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</si>
  <si>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</si>
  <si>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</si>
  <si>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</si>
  <si>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</si>
  <si>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</si>
  <si>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</si>
  <si>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</si>
  <si>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</si>
  <si>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</si>
  <si>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</si>
  <si>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</si>
  <si>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</si>
  <si>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</si>
  <si>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</si>
  <si>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</si>
  <si>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</si>
  <si>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</si>
  <si>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</si>
  <si>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</si>
  <si>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</si>
  <si>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</si>
  <si>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</si>
  <si>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</si>
  <si>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</si>
  <si>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</si>
  <si>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</si>
  <si>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</si>
  <si>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</si>
  <si>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</si>
  <si>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</si>
  <si>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</si>
  <si>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</si>
  <si>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</si>
  <si>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</si>
  <si>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</si>
  <si>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</si>
  <si>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</si>
  <si>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</si>
  <si>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</si>
  <si>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</si>
  <si>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</si>
  <si>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</si>
  <si>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</si>
  <si>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</si>
  <si>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</si>
  <si>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</si>
  <si>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</si>
  <si>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</si>
  <si>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</si>
  <si>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</si>
  <si>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</si>
  <si>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</si>
  <si>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</si>
  <si>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</si>
  <si>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</si>
  <si>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</si>
  <si>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</si>
  <si>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</si>
  <si>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</si>
  <si>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</si>
  <si>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</si>
  <si>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</si>
  <si>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</si>
  <si>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</si>
  <si>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</si>
  <si>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</si>
  <si>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</si>
  <si>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</si>
  <si>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</si>
  <si>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</si>
  <si>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</si>
  <si>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</si>
  <si>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</si>
  <si>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</si>
  <si>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</si>
  <si>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</si>
  <si>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</si>
  <si>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</si>
  <si>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</si>
  <si>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</si>
  <si>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</si>
  <si>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</si>
  <si>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</si>
  <si>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</si>
  <si>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</si>
  <si>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</si>
  <si>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</si>
  <si>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</si>
  <si>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</si>
  <si>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</si>
  <si>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</si>
  <si>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</si>
  <si>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</si>
  <si>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</si>
  <si>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</si>
  <si>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</si>
  <si>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</si>
  <si>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</si>
  <si>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</si>
  <si>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</si>
  <si>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</si>
  <si>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</si>
  <si>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</si>
  <si>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</si>
  <si>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</si>
  <si>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</si>
  <si>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</si>
  <si>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</si>
  <si>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</si>
  <si>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</si>
  <si>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</si>
  <si>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</si>
  <si>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</si>
  <si>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</si>
  <si>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</si>
  <si>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</si>
  <si>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</si>
  <si>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</si>
  <si>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</si>
  <si>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</si>
  <si>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</si>
  <si>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</si>
  <si>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</si>
  <si>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</si>
  <si>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</si>
  <si>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</si>
  <si>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</si>
  <si>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</si>
  <si>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</si>
  <si>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</si>
  <si>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</si>
  <si>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</si>
  <si>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</si>
  <si>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</si>
  <si>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</si>
  <si>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</si>
  <si>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</si>
  <si>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</si>
  <si>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</si>
  <si>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</si>
  <si>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</si>
  <si>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</si>
  <si>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</si>
  <si>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</si>
  <si>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</si>
  <si>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</si>
  <si>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</si>
  <si>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</si>
  <si>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</si>
  <si>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</si>
  <si>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</si>
  <si>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</si>
  <si>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</si>
  <si>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</si>
  <si>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</si>
  <si>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</si>
  <si>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</si>
  <si>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</si>
  <si>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</si>
  <si>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</si>
  <si>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</si>
  <si>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</si>
  <si>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</si>
  <si>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</si>
  <si>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</si>
  <si>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</si>
  <si>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</si>
  <si>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</si>
  <si>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</si>
  <si>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</si>
  <si>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</si>
  <si>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</si>
  <si>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</si>
  <si>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</si>
  <si>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</si>
  <si>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</si>
  <si>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</si>
  <si>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</si>
  <si>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</si>
  <si>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</si>
  <si>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</si>
  <si>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</si>
  <si>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</si>
  <si>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</si>
  <si>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</si>
  <si>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</si>
  <si>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</si>
  <si>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</si>
  <si>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</si>
  <si>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</si>
  <si>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</si>
  <si>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</si>
  <si>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</si>
  <si>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</si>
  <si>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</si>
  <si>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</si>
  <si>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</si>
  <si>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</si>
  <si>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</si>
  <si>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</si>
  <si>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</si>
  <si>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</si>
  <si>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</si>
  <si>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</si>
  <si>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</si>
  <si>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</si>
  <si>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</si>
  <si>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</si>
  <si>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</si>
  <si>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</si>
  <si>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</si>
  <si>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</si>
  <si>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</si>
  <si>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</si>
  <si>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</si>
  <si>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</si>
  <si>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</si>
  <si>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</si>
  <si>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</si>
  <si>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</si>
  <si>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</si>
  <si>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</si>
  <si>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</si>
  <si>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</si>
  <si>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</si>
  <si>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</si>
  <si>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</si>
  <si>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</si>
  <si>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</si>
  <si>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</si>
  <si>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</si>
  <si>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</si>
  <si>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</si>
  <si>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</si>
  <si>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</si>
  <si>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</si>
  <si>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</si>
  <si>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</si>
  <si>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</si>
  <si>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</si>
  <si>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</si>
  <si>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</si>
  <si>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</si>
  <si>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</si>
  <si>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</si>
  <si>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</si>
  <si>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</si>
  <si>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</si>
  <si>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</si>
  <si>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</si>
  <si>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</si>
  <si>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</si>
  <si>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</si>
  <si>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</si>
  <si>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</si>
  <si>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</si>
  <si>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</si>
  <si>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</si>
  <si>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</si>
  <si>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</si>
  <si>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</si>
  <si>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</si>
  <si>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</si>
  <si>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</si>
  <si>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</si>
  <si>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</si>
  <si>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</si>
  <si>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</si>
  <si>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</si>
  <si>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</si>
  <si>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</si>
  <si>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</si>
  <si>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</si>
  <si>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</si>
  <si>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</si>
  <si>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</si>
  <si>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</si>
  <si>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</si>
  <si>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</si>
  <si>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</si>
  <si>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</si>
  <si>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</si>
  <si>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</si>
  <si>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</si>
  <si>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</si>
  <si>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</si>
  <si>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</si>
  <si>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</si>
  <si>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</si>
  <si>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</si>
  <si>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</si>
  <si>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</si>
  <si>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</si>
  <si>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</si>
  <si>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</si>
  <si>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</si>
  <si>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</si>
  <si>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</si>
  <si>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</si>
  <si>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</si>
  <si>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</si>
  <si>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</si>
  <si>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</si>
  <si>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</si>
  <si>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</si>
  <si>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</si>
  <si>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</si>
  <si>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</si>
  <si>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</si>
  <si>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</si>
  <si>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</si>
  <si>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</si>
  <si>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</si>
  <si>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</si>
  <si>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</si>
  <si>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</si>
  <si>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</si>
  <si>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</si>
  <si>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</si>
  <si>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</si>
  <si>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</si>
  <si>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</si>
  <si>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</si>
  <si>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</si>
  <si>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</si>
  <si>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</si>
  <si>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</si>
  <si>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</si>
  <si>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</si>
  <si>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</si>
  <si>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</si>
  <si>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</si>
  <si>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</si>
  <si>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</si>
  <si>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</si>
  <si>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</si>
  <si>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</si>
  <si>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</si>
  <si>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</si>
  <si>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</si>
  <si>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</si>
  <si>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</si>
  <si>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</si>
  <si>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</si>
  <si>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</si>
  <si>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</si>
  <si>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</si>
  <si>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</si>
  <si>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</si>
  <si>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</si>
  <si>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</si>
  <si>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</si>
  <si>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</si>
  <si>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</si>
  <si>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</si>
  <si>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</si>
  <si>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</si>
  <si>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</si>
  <si>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</si>
  <si>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</si>
  <si>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</si>
  <si>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</si>
  <si>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</si>
  <si>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</si>
  <si>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</si>
  <si>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</si>
  <si>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</si>
  <si>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</si>
  <si>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</si>
  <si>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</si>
  <si>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</si>
  <si>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</si>
  <si>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</si>
  <si>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</si>
  <si>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</si>
  <si>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</si>
  <si>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</si>
  <si>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</si>
  <si>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</si>
  <si>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</si>
  <si>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</si>
  <si>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</si>
  <si>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</si>
  <si>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</si>
  <si>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</si>
  <si>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</si>
  <si>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</si>
  <si>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</si>
  <si>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</si>
  <si>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</si>
  <si>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</si>
  <si>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</si>
  <si>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</si>
  <si>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</si>
  <si>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</si>
  <si>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</si>
  <si>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</si>
  <si>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</si>
  <si>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</si>
  <si>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</si>
  <si>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</si>
  <si>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</si>
  <si>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</si>
  <si>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</si>
  <si>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</si>
  <si>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</si>
  <si>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</si>
  <si>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</si>
  <si>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</si>
  <si>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</si>
  <si>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</si>
  <si>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</si>
  <si>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</si>
  <si>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</si>
  <si>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</si>
  <si>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</si>
  <si>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</si>
  <si>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</si>
  <si>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</si>
  <si>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</si>
  <si>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</si>
  <si>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</si>
  <si>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</si>
  <si>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</si>
  <si>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</si>
  <si>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</si>
  <si>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</si>
  <si>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</si>
  <si>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</si>
  <si>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</si>
  <si>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</si>
  <si>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</si>
  <si>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</si>
  <si>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</si>
  <si>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</si>
  <si>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</si>
  <si>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</si>
  <si>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</si>
  <si>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</si>
  <si>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</si>
  <si>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</si>
  <si>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</si>
  <si>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</si>
  <si>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</si>
  <si>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</si>
  <si>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</si>
  <si>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</si>
  <si>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</si>
  <si>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</si>
  <si>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</si>
  <si>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</si>
  <si>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</si>
  <si>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</si>
  <si>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</si>
  <si>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</si>
  <si>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</si>
  <si>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</si>
  <si>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</si>
  <si>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</si>
  <si>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</si>
  <si>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</si>
  <si>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</si>
  <si>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</si>
  <si>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</si>
  <si>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</si>
  <si>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</si>
  <si>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</si>
  <si>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</si>
  <si>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</si>
  <si>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</si>
  <si>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</si>
  <si>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</si>
  <si>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</si>
  <si>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</si>
  <si>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</si>
  <si>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</si>
  <si>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</si>
  <si>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</si>
  <si>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</si>
  <si>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</si>
  <si>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</si>
  <si>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</si>
  <si>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</si>
  <si>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</si>
  <si>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</si>
  <si>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</si>
  <si>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</si>
  <si>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</si>
  <si>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</si>
  <si>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</si>
  <si>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</si>
  <si>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</si>
  <si>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</si>
  <si>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</si>
  <si>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</si>
  <si>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</si>
  <si>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</si>
  <si>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</si>
  <si>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</si>
  <si>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</si>
  <si>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</si>
  <si>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</si>
  <si>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</si>
  <si>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</si>
  <si>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</si>
  <si>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</si>
  <si>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</si>
  <si>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</si>
  <si>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</si>
  <si>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</si>
  <si>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</si>
  <si>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</si>
  <si>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</si>
  <si>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</si>
  <si>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</si>
  <si>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</si>
  <si>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</si>
  <si>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</si>
  <si>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</si>
  <si>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</si>
  <si>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</si>
  <si>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</si>
  <si>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</si>
  <si>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</si>
  <si>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</si>
  <si>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</si>
  <si>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</si>
  <si>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</si>
  <si>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</si>
  <si>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</si>
  <si>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</si>
  <si>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</si>
  <si>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</si>
  <si>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</si>
  <si>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</si>
  <si>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</si>
  <si>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</si>
  <si>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</si>
  <si>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</si>
  <si>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</si>
  <si>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</si>
  <si>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</si>
  <si>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</si>
  <si>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</si>
  <si>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</si>
  <si>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</si>
  <si>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</si>
  <si>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</si>
  <si>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</si>
  <si>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</si>
  <si>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</si>
  <si>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</si>
  <si>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</si>
  <si>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</si>
  <si>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</si>
  <si>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</si>
  <si>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</si>
  <si>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</si>
  <si>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</si>
  <si>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</si>
  <si>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</si>
  <si>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</si>
  <si>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</si>
  <si>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</si>
  <si>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</si>
  <si>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</si>
  <si>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</si>
  <si>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</si>
  <si>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</si>
  <si>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</si>
  <si>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</si>
  <si>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</si>
  <si>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</si>
  <si>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</si>
  <si>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</si>
  <si>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</si>
  <si>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</si>
  <si>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</si>
  <si>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</si>
  <si>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</si>
  <si>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</si>
  <si>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</si>
  <si>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</si>
  <si>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</si>
  <si>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</si>
  <si>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</si>
  <si>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</si>
  <si>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</si>
  <si>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</si>
  <si>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</si>
  <si>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</si>
  <si>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</si>
  <si>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</si>
  <si>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</si>
  <si>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</si>
  <si>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</si>
  <si>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</si>
  <si>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</si>
  <si>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</si>
  <si>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</si>
  <si>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</si>
  <si>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</si>
  <si>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</si>
  <si>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</si>
  <si>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</si>
  <si>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</si>
  <si>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</si>
  <si>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</si>
  <si>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</si>
  <si>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</si>
  <si>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</si>
  <si>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</si>
  <si>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</si>
  <si>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</si>
  <si>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</si>
  <si>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</si>
  <si>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</si>
  <si>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</si>
  <si>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</si>
  <si>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</si>
  <si>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</si>
  <si>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</si>
  <si>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</si>
  <si>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</si>
  <si>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</si>
  <si>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</si>
  <si>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</si>
  <si>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</si>
  <si>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</si>
  <si>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</si>
  <si>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</si>
  <si>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</si>
  <si>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</si>
  <si>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</si>
  <si>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</si>
  <si>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</si>
  <si>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</si>
  <si>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</si>
  <si>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</si>
  <si>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</si>
  <si>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</si>
  <si>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</si>
  <si>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</si>
  <si>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</si>
  <si>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</si>
  <si>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</si>
  <si>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</si>
  <si>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</si>
  <si>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</si>
  <si>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</si>
  <si>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</si>
  <si>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</si>
  <si>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</si>
  <si>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</si>
  <si>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</si>
  <si>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</si>
  <si>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</si>
  <si>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</si>
  <si>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</si>
  <si>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</si>
  <si>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</si>
  <si>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</si>
  <si>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</si>
  <si>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</si>
  <si>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</si>
  <si>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</si>
  <si>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</si>
  <si>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</si>
  <si>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</si>
  <si>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</si>
  <si>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</si>
  <si>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</si>
  <si>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</si>
  <si>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</si>
  <si>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</si>
  <si>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</si>
  <si>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</si>
  <si>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</si>
  <si>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</si>
  <si>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</si>
  <si>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</si>
  <si>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</si>
  <si>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</si>
  <si>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</si>
  <si>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</si>
  <si>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</si>
  <si>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</si>
  <si>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</si>
  <si>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</si>
  <si>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</si>
  <si>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</si>
  <si>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</si>
  <si>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</si>
  <si>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</si>
  <si>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</si>
  <si>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</si>
  <si>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</si>
  <si>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</si>
  <si>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</si>
  <si>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</si>
  <si>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</si>
  <si>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</si>
  <si>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</si>
  <si>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</si>
  <si>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</si>
  <si>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</si>
  <si>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</si>
  <si>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</si>
  <si>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</si>
  <si>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</si>
  <si>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</si>
  <si>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</si>
  <si>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</si>
  <si>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</si>
  <si>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</si>
  <si>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</si>
  <si>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</si>
  <si>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</si>
  <si>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</si>
  <si>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</si>
  <si>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</si>
  <si>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</si>
  <si>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</si>
  <si>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</si>
  <si>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</si>
  <si>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</si>
  <si>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</si>
  <si>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</si>
  <si>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</si>
  <si>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</si>
  <si>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</si>
  <si>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</si>
  <si>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</si>
  <si>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</si>
  <si>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</si>
  <si>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</si>
  <si>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</si>
  <si>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</si>
  <si>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</si>
  <si>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</si>
  <si>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</si>
  <si>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</si>
  <si>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</si>
  <si>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</si>
  <si>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</si>
  <si>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</si>
  <si>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</si>
  <si>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</si>
  <si>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</si>
  <si>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</si>
  <si>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</si>
  <si>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</si>
  <si>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</si>
  <si>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</si>
  <si>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</si>
  <si>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</si>
  <si>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</si>
  <si>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</si>
  <si>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</si>
  <si>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</si>
  <si>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</si>
  <si>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</si>
  <si>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</si>
  <si>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</si>
  <si>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</si>
  <si>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</si>
  <si>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</si>
  <si>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</si>
  <si>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</si>
  <si>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</si>
  <si>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</si>
  <si>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</si>
  <si>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</si>
  <si>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</si>
  <si>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</si>
  <si>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</si>
  <si>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</si>
  <si>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</si>
  <si>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</si>
  <si>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</si>
  <si>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</si>
  <si>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</si>
  <si>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</si>
  <si>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</si>
  <si>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</si>
  <si>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</si>
  <si>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</si>
  <si>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</si>
  <si>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</si>
  <si>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</si>
  <si>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</si>
  <si>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</si>
  <si>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</si>
  <si>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</si>
  <si>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</si>
  <si>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</si>
  <si>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</si>
  <si>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</si>
  <si>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</si>
  <si>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</si>
  <si>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</si>
  <si>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</si>
  <si>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</si>
  <si>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</si>
  <si>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</si>
  <si>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</si>
  <si>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</si>
  <si>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</si>
  <si>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</si>
  <si>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</si>
  <si>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</si>
  <si>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</si>
  <si>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</si>
  <si>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</si>
  <si>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</si>
  <si>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</si>
  <si>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</si>
  <si>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</si>
  <si>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</si>
  <si>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</si>
  <si>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</si>
  <si>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</si>
  <si>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</si>
  <si>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</si>
  <si>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</si>
  <si>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</si>
  <si>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</si>
  <si>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</si>
  <si>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</si>
  <si>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</si>
  <si>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</si>
  <si>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</si>
  <si>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</si>
  <si>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</si>
  <si>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</si>
  <si>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</si>
  <si>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</si>
  <si>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</si>
  <si>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</si>
  <si>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</si>
  <si>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</si>
  <si>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</si>
  <si>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</si>
  <si>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</si>
  <si>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</si>
  <si>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</si>
  <si>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</si>
  <si>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</si>
  <si>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</si>
  <si>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</si>
  <si>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</si>
  <si>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</si>
  <si>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</si>
  <si>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</si>
  <si>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</si>
  <si>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</si>
  <si>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</si>
  <si>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</si>
  <si>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</si>
  <si>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</si>
  <si>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</si>
  <si>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</si>
  <si>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</si>
  <si>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</si>
  <si>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</si>
  <si>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</si>
  <si>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</si>
  <si>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</si>
  <si>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</si>
  <si>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</si>
  <si>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</si>
  <si>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</si>
  <si>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</si>
  <si>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</si>
  <si>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</si>
  <si>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</si>
  <si>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</si>
  <si>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</si>
  <si>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</si>
  <si>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</si>
  <si>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</si>
  <si>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</si>
  <si>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</si>
  <si>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</si>
  <si>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</si>
  <si>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</si>
  <si>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</si>
  <si>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</si>
  <si>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</si>
  <si>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</si>
  <si>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</si>
  <si>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</si>
  <si>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</si>
  <si>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</si>
  <si>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</si>
  <si>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</si>
  <si>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</si>
  <si>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</si>
  <si>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</si>
  <si>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</si>
  <si>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</si>
  <si>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</si>
  <si>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</si>
  <si>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</si>
  <si>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</si>
  <si>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</si>
  <si>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</si>
  <si>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</si>
  <si>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</si>
  <si>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</si>
  <si>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</si>
  <si>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</si>
  <si>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</si>
  <si>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</si>
  <si>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</si>
  <si>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</si>
  <si>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</si>
  <si>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</si>
  <si>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</si>
  <si>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</si>
  <si>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</si>
  <si>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</si>
  <si>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</si>
  <si>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</si>
  <si>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</si>
  <si>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</si>
  <si>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</si>
  <si>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</si>
  <si>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</si>
  <si>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</si>
  <si>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</si>
  <si>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</si>
  <si>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</si>
  <si>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</si>
  <si>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</si>
  <si>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</si>
  <si>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</si>
  <si>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</si>
  <si>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</si>
  <si>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</si>
  <si>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</si>
  <si>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</si>
  <si>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</si>
  <si>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</si>
  <si>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</si>
  <si>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</si>
  <si>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</si>
  <si>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</si>
  <si>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</si>
  <si>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</si>
  <si>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</si>
  <si>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</si>
  <si>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</si>
  <si>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</si>
  <si>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</si>
  <si>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</si>
  <si>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</si>
  <si>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</si>
  <si>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</si>
  <si>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</si>
  <si>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</si>
  <si>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</si>
  <si>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</si>
  <si>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</si>
  <si>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</si>
  <si>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</si>
  <si>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</si>
  <si>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</si>
  <si>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</si>
  <si>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</si>
  <si>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</si>
  <si>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</si>
  <si>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</si>
  <si>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</si>
  <si>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</si>
  <si>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</si>
  <si>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</si>
  <si>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</si>
  <si>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</si>
  <si>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</si>
  <si>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</si>
  <si>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</si>
  <si>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</si>
  <si>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</si>
  <si>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</si>
  <si>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</si>
  <si>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</si>
  <si>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</si>
  <si>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</si>
  <si>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</si>
  <si>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</si>
  <si>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</si>
  <si>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</si>
  <si>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</si>
  <si>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</si>
  <si>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</si>
  <si>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</si>
  <si>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</si>
  <si>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</si>
  <si>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</si>
  <si>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</si>
  <si>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</si>
  <si>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</si>
  <si>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</si>
  <si>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</si>
  <si>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</si>
  <si>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</si>
  <si>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</si>
  <si>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</si>
  <si>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</si>
  <si>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</si>
  <si>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</si>
  <si>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</si>
  <si>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</si>
  <si>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</si>
  <si>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</si>
  <si>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</si>
  <si>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</si>
  <si>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</si>
  <si>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</si>
  <si>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</si>
  <si>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</si>
  <si>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</si>
  <si>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</si>
  <si>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</si>
  <si>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</si>
  <si>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</si>
  <si>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</si>
  <si>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</si>
  <si>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</si>
  <si>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</si>
  <si>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</si>
  <si>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</si>
  <si>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</si>
  <si>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</si>
  <si>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</si>
  <si>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</si>
  <si>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</si>
  <si>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</si>
  <si>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</si>
  <si>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</si>
  <si>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</si>
  <si>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</si>
  <si>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</si>
  <si>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</si>
  <si>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</si>
  <si>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</si>
  <si>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</si>
  <si>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</si>
  <si>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</si>
  <si>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</si>
  <si>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</si>
  <si>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</si>
  <si>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</si>
  <si>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</si>
  <si>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</si>
  <si>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</si>
  <si>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</si>
  <si>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</si>
  <si>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</si>
  <si>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</si>
  <si>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</si>
  <si>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</si>
  <si>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</si>
  <si>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</si>
  <si>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</si>
  <si>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</si>
  <si>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</si>
  <si>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</si>
  <si>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</si>
  <si>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</si>
  <si>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</si>
  <si>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</si>
  <si>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</si>
  <si>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</si>
  <si>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</si>
  <si>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</si>
  <si>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</si>
  <si>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</si>
  <si>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</si>
  <si>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</si>
  <si>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</si>
  <si>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</si>
  <si>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</si>
  <si>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</si>
  <si>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</si>
  <si>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</si>
  <si>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</si>
  <si>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</si>
  <si>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</si>
  <si>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</si>
  <si>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</si>
  <si>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</si>
  <si>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</si>
  <si>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</si>
  <si>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</si>
  <si>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</si>
  <si>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</si>
  <si>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</si>
  <si>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</si>
  <si>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</si>
  <si>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</si>
  <si>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</si>
  <si>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</si>
  <si>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</si>
  <si>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</si>
  <si>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</si>
  <si>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</si>
  <si>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</si>
  <si>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</si>
  <si>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</si>
  <si>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</si>
  <si>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</si>
  <si>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</si>
  <si>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</si>
  <si>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</si>
  <si>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</si>
  <si>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</si>
  <si>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</si>
  <si>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</si>
  <si>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</si>
  <si>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</si>
  <si>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</si>
  <si>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</si>
  <si>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</si>
  <si>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</si>
  <si>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</si>
  <si>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</si>
  <si>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</si>
  <si>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</si>
  <si>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</si>
  <si>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</si>
  <si>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</si>
  <si>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</si>
  <si>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</si>
  <si>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</si>
  <si>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</si>
  <si>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</si>
  <si>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</si>
  <si>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</si>
  <si>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</si>
  <si>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</si>
  <si>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</si>
  <si>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</si>
  <si>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</si>
  <si>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</si>
  <si>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</si>
  <si>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</si>
  <si>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</si>
  <si>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</si>
  <si>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</si>
  <si>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</si>
  <si>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</si>
  <si>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</si>
  <si>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</si>
  <si>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</si>
  <si>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</si>
  <si>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</si>
  <si>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</si>
  <si>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</si>
  <si>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</si>
  <si>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</si>
  <si>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</si>
  <si>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</si>
  <si>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</si>
  <si>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</si>
  <si>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</si>
  <si>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</si>
  <si>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</si>
  <si>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</si>
  <si>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</si>
  <si>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</si>
  <si>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</si>
  <si>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</si>
  <si>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</si>
  <si>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</si>
  <si>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</si>
  <si>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</si>
  <si>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</si>
  <si>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</si>
  <si>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</si>
  <si>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</si>
  <si>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</si>
  <si>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</si>
  <si>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</si>
  <si>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</si>
  <si>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</si>
  <si>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</si>
  <si>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</si>
  <si>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</si>
  <si>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</si>
  <si>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</si>
  <si>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</si>
  <si>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</si>
  <si>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</si>
  <si>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</si>
  <si>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</si>
  <si>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</si>
  <si>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</si>
  <si>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</si>
  <si>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</si>
  <si>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</si>
  <si>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</si>
  <si>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</si>
  <si>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</si>
  <si>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</si>
  <si>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</si>
  <si>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</si>
  <si>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</si>
  <si>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</si>
  <si>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</si>
  <si>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</si>
  <si>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</si>
  <si>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</si>
  <si>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</si>
  <si>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</si>
  <si>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</si>
  <si>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</si>
  <si>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</si>
  <si>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</si>
  <si>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</si>
  <si>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</si>
  <si>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</si>
  <si>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</si>
  <si>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</si>
  <si>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</si>
  <si>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</si>
  <si>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</si>
  <si>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</si>
  <si>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</si>
  <si>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</si>
  <si>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</si>
  <si>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</si>
  <si>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</si>
  <si>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</si>
  <si>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</si>
  <si>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</si>
  <si>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</si>
  <si>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</si>
  <si>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</si>
  <si>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</si>
  <si>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</si>
  <si>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</si>
  <si>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</si>
  <si>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</si>
  <si>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</si>
  <si>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</si>
  <si>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</si>
  <si>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</si>
  <si>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</si>
  <si>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</si>
  <si>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</si>
  <si>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</si>
  <si>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</si>
  <si>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</si>
  <si>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</si>
  <si>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</si>
  <si>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</si>
  <si>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</si>
  <si>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</si>
  <si>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</si>
  <si>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</si>
  <si>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</si>
  <si>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</si>
  <si>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</si>
  <si>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</si>
  <si>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</si>
  <si>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</si>
  <si>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</si>
  <si>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</si>
  <si>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</si>
  <si>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</si>
  <si>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</si>
  <si>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</si>
  <si>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</si>
  <si>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</si>
  <si>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</si>
  <si>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</si>
  <si>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</si>
  <si>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</si>
  <si>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</si>
  <si>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</si>
  <si>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</si>
  <si>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</si>
  <si>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</si>
  <si>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</si>
  <si>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</si>
  <si>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</si>
  <si>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</si>
  <si>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</si>
  <si>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</si>
  <si>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</si>
  <si>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</si>
  <si>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</si>
  <si>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</si>
  <si>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</si>
  <si>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</si>
  <si>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</si>
  <si>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</si>
  <si>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</si>
  <si>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</si>
  <si>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</si>
  <si>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</si>
  <si>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</si>
  <si>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</si>
  <si>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</si>
  <si>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</si>
  <si>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</si>
  <si>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</si>
  <si>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</si>
  <si>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</si>
  <si>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</si>
  <si>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</si>
  <si>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</si>
  <si>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</si>
  <si>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</si>
  <si>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</si>
  <si>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</si>
  <si>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</si>
  <si>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</si>
  <si>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</si>
  <si>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</si>
  <si>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</si>
  <si>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</si>
  <si>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</si>
  <si>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</si>
  <si>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</si>
  <si>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</si>
  <si>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</si>
  <si>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</si>
  <si>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</si>
  <si>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</si>
  <si>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</si>
  <si>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</si>
  <si>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</si>
  <si>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</si>
  <si>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</si>
  <si>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</si>
  <si>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</si>
  <si>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</si>
  <si>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</si>
  <si>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</si>
  <si>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</si>
  <si>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</si>
  <si>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</si>
  <si>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</si>
  <si>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</si>
  <si>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</si>
  <si>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</si>
  <si>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</si>
  <si>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</si>
  <si>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</si>
  <si>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</si>
  <si>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</si>
  <si>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</si>
  <si>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</si>
  <si>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</si>
  <si>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</si>
  <si>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</si>
  <si>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</si>
  <si>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</si>
  <si>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</si>
  <si>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</si>
  <si>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</si>
  <si>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</si>
  <si>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</si>
  <si>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</si>
  <si>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</si>
  <si>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</si>
  <si>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</si>
  <si>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</si>
  <si>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</si>
  <si>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</si>
  <si>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</si>
  <si>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</si>
  <si>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</si>
  <si>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</si>
  <si>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</si>
  <si>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</si>
  <si>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</si>
  <si>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</si>
  <si>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</si>
  <si>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</si>
  <si>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</si>
  <si>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</si>
  <si>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</si>
  <si>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</si>
  <si>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</si>
  <si>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</si>
  <si>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</si>
  <si>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</si>
  <si>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</si>
  <si>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</si>
  <si>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</si>
  <si>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</si>
  <si>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</si>
  <si>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</si>
  <si>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</si>
  <si>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</si>
  <si>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</si>
  <si>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</si>
  <si>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</si>
  <si>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</si>
  <si>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</si>
  <si>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</si>
  <si>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</si>
  <si>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</si>
  <si>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</si>
  <si>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</si>
  <si>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</si>
  <si>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</si>
  <si>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</si>
  <si>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</si>
  <si>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</si>
  <si>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</si>
  <si>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</si>
  <si>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</si>
  <si>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</si>
  <si>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</si>
  <si>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</si>
  <si>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</si>
  <si>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</si>
  <si>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</si>
  <si>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</si>
  <si>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</si>
  <si>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</si>
  <si>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</si>
  <si>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</si>
  <si>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</si>
  <si>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</si>
  <si>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</si>
  <si>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</si>
  <si>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</si>
  <si>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</si>
  <si>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</si>
  <si>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</si>
  <si>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</si>
  <si>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</si>
  <si>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</si>
  <si>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</si>
  <si>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</si>
  <si>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</si>
  <si>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</si>
  <si>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</si>
  <si>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</si>
  <si>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</si>
  <si>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</si>
  <si>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</si>
  <si>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</si>
  <si>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</si>
  <si>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</si>
  <si>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</si>
  <si>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</si>
  <si>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</si>
  <si>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</si>
  <si>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</si>
  <si>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</si>
  <si>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</si>
  <si>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</si>
  <si>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</si>
  <si>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</si>
  <si>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</si>
  <si>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</si>
  <si>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</si>
  <si>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</si>
  <si>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</si>
  <si>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</si>
  <si>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</si>
  <si>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</si>
  <si>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</si>
  <si>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</si>
  <si>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</si>
  <si>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</si>
  <si>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</si>
  <si>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</si>
  <si>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</si>
  <si>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</si>
  <si>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</si>
  <si>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</si>
  <si>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</si>
  <si>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</si>
  <si>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</si>
  <si>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</si>
  <si>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</si>
  <si>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</si>
  <si>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</si>
  <si>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</si>
  <si>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</si>
  <si>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</si>
  <si>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</si>
  <si>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</si>
  <si>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</si>
  <si>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</si>
  <si>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</si>
  <si>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</si>
  <si>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</si>
  <si>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</si>
  <si>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</si>
  <si>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</si>
  <si>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</si>
  <si>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</si>
  <si>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</si>
  <si>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</si>
  <si>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</si>
  <si>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</si>
  <si>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</si>
  <si>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</si>
  <si>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</si>
  <si>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</si>
  <si>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</si>
  <si>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</si>
  <si>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</si>
  <si>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</si>
  <si>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</si>
  <si>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</si>
  <si>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</si>
  <si>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</si>
  <si>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</si>
  <si>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</si>
  <si>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</si>
  <si>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</si>
  <si>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</si>
  <si>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</si>
  <si>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</si>
  <si>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</si>
  <si>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</si>
  <si>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</si>
  <si>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</si>
  <si>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</si>
  <si>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</si>
  <si>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</si>
  <si>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</si>
  <si>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</si>
  <si>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</si>
  <si>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</si>
  <si>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</si>
  <si>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</si>
  <si>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</si>
  <si>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</si>
  <si>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</si>
  <si>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</si>
  <si>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</si>
  <si>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</si>
  <si>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</si>
  <si>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</si>
  <si>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</si>
  <si>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</si>
  <si>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</si>
  <si>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</si>
  <si>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</si>
  <si>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</si>
  <si>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</si>
  <si>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</si>
  <si>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</si>
  <si>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</si>
  <si>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</si>
  <si>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</si>
  <si>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</si>
  <si>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</si>
  <si>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</si>
  <si>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</si>
  <si>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</si>
  <si>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</si>
  <si>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</si>
  <si>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</si>
  <si>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</si>
  <si>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</si>
  <si>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</si>
  <si>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</si>
  <si>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</si>
  <si>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</si>
  <si>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</si>
  <si>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</si>
  <si>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</si>
  <si>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</si>
  <si>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</si>
  <si>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</si>
  <si>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</si>
  <si>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</si>
  <si>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</si>
  <si>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</si>
  <si>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</si>
  <si>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</si>
  <si>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</si>
  <si>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</si>
  <si>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</si>
  <si>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</si>
  <si>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</si>
  <si>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</si>
  <si>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</si>
  <si>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</si>
  <si>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</si>
  <si>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</si>
  <si>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</si>
  <si>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</si>
  <si>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</si>
  <si>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</si>
  <si>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</si>
  <si>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</si>
  <si>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</si>
  <si>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</si>
  <si>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</si>
  <si>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</si>
  <si>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</si>
  <si>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</si>
  <si>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</si>
  <si>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</si>
  <si>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</si>
  <si>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</si>
  <si>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</si>
  <si>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</si>
  <si>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</si>
  <si>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</si>
  <si>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</si>
  <si>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</si>
  <si>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</si>
  <si>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</si>
  <si>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</si>
  <si>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</si>
  <si>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</si>
  <si>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</si>
  <si>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</si>
  <si>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</si>
  <si>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</si>
  <si>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</si>
  <si>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</si>
  <si>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</si>
  <si>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</si>
  <si>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</si>
  <si>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</si>
  <si>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</si>
  <si>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</si>
  <si>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</si>
  <si>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</si>
  <si>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</si>
  <si>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</si>
  <si>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</si>
  <si>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</si>
  <si>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</si>
  <si>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</si>
  <si>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</si>
  <si>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</si>
  <si>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</si>
  <si>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</si>
  <si>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</si>
  <si>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</si>
  <si>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</si>
  <si>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</si>
  <si>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</si>
  <si>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</si>
  <si>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</si>
  <si>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</si>
  <si>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</si>
  <si>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</si>
  <si>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</si>
  <si>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</si>
  <si>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</si>
  <si>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</si>
  <si>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</si>
  <si>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</si>
  <si>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</si>
  <si>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</si>
  <si>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</si>
  <si>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</si>
  <si>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</si>
  <si>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</si>
  <si>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</si>
  <si>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</si>
  <si>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</si>
  <si>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</si>
  <si>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</si>
  <si>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</si>
  <si>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</si>
  <si>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</si>
  <si>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</si>
  <si>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</si>
  <si>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</si>
  <si>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</si>
  <si>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</si>
  <si>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</si>
  <si>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</si>
  <si>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</si>
  <si>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</si>
  <si>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</si>
  <si>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</si>
  <si>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</si>
  <si>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</si>
  <si>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</si>
  <si>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</si>
  <si>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</si>
  <si>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</si>
  <si>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</si>
  <si>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</si>
  <si>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</si>
  <si>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</si>
  <si>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</si>
  <si>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</si>
  <si>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</si>
  <si>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</si>
  <si>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</si>
  <si>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</si>
  <si>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</si>
  <si>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</si>
  <si>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</si>
  <si>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</si>
  <si>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</si>
  <si>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</si>
  <si>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</si>
  <si>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</si>
  <si>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</si>
  <si>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</si>
  <si>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</si>
  <si>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</si>
  <si>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</si>
  <si>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</si>
  <si>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</si>
  <si>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</si>
  <si>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</si>
  <si>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</si>
  <si>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</si>
  <si>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</si>
  <si>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</si>
  <si>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</si>
  <si>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</si>
  <si>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</si>
  <si>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</si>
  <si>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</si>
  <si>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</si>
  <si>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</si>
  <si>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</si>
  <si>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</si>
  <si>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</si>
  <si>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</si>
  <si>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</si>
  <si>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</si>
  <si>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</si>
  <si>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</si>
  <si>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</si>
  <si>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</si>
  <si>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</si>
  <si>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</si>
  <si>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</si>
  <si>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</si>
  <si>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</si>
  <si>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</si>
  <si>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</si>
  <si>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</si>
  <si>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</si>
  <si>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</si>
  <si>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</si>
  <si>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</si>
  <si>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</si>
  <si>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</si>
  <si>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</si>
  <si>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</si>
  <si>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</si>
  <si>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</si>
  <si>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</si>
  <si>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</si>
  <si>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</si>
  <si>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</si>
  <si>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</si>
  <si>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</si>
  <si>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</si>
  <si>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</si>
  <si>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</si>
  <si>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</si>
  <si>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</si>
  <si>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</si>
  <si>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</si>
  <si>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</si>
  <si>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</si>
  <si>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</si>
  <si>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</si>
  <si>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</si>
  <si>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</si>
  <si>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</si>
  <si>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</si>
  <si>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</si>
  <si>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</si>
  <si>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</si>
  <si>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</si>
  <si>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</si>
  <si>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</si>
  <si>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</si>
  <si>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</si>
  <si>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</si>
  <si>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</si>
  <si>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</si>
  <si>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</si>
  <si>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</si>
  <si>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</si>
  <si>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</si>
  <si>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</si>
  <si>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</si>
  <si>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</si>
  <si>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</si>
  <si>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</si>
  <si>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</si>
  <si>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</si>
  <si>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</si>
  <si>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</si>
  <si>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</si>
  <si>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</si>
  <si>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</si>
  <si>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</si>
  <si>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</si>
  <si>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</si>
  <si>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</si>
  <si>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</si>
  <si>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</si>
  <si>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</si>
  <si>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</si>
  <si>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</si>
  <si>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</si>
  <si>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</si>
  <si>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</si>
  <si>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</si>
  <si>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</si>
  <si>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</si>
  <si>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</si>
  <si>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</si>
  <si>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</si>
  <si>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</si>
  <si>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</si>
  <si>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</si>
  <si>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</si>
  <si>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</si>
  <si>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</si>
  <si>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</si>
  <si>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</si>
  <si>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</si>
  <si>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</si>
  <si>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</si>
  <si>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</si>
  <si>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</si>
  <si>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</si>
  <si>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</si>
  <si>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</si>
  <si>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</si>
  <si>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</si>
  <si>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</si>
  <si>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</si>
  <si>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</si>
  <si>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</si>
  <si>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</si>
  <si>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</si>
  <si>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</si>
  <si>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</si>
  <si>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</si>
  <si>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</si>
  <si>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</si>
  <si>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</si>
  <si>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</si>
  <si>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</si>
  <si>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</si>
  <si>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</si>
  <si>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</si>
  <si>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</si>
  <si>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</si>
  <si>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</si>
  <si>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</si>
  <si>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</si>
  <si>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</si>
  <si>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</si>
  <si>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</si>
  <si>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</si>
  <si>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</si>
  <si>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</si>
  <si>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</si>
  <si>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</si>
  <si>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</si>
  <si>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</si>
  <si>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</si>
  <si>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</si>
  <si>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</si>
  <si>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</si>
  <si>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</si>
  <si>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</si>
  <si>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</si>
  <si>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</si>
  <si>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</si>
  <si>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</si>
  <si>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</si>
  <si>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</si>
  <si>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</si>
  <si>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</si>
  <si>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</si>
  <si>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</si>
  <si>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</si>
  <si>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</si>
  <si>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</si>
  <si>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</si>
  <si>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</si>
  <si>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</si>
  <si>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</si>
  <si>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</si>
  <si>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</si>
  <si>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</si>
  <si>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</si>
  <si>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</si>
  <si>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</si>
  <si>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</si>
  <si>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</si>
  <si>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</si>
  <si>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</si>
  <si>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</si>
  <si>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</si>
  <si>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</si>
  <si>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</si>
  <si>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</si>
  <si>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</si>
  <si>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</si>
  <si>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</si>
  <si>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</si>
  <si>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</si>
  <si>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</si>
  <si>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</si>
  <si>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</si>
  <si>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</si>
  <si>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</si>
  <si>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</si>
  <si>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</si>
  <si>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</si>
  <si>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</si>
  <si>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</si>
  <si>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</si>
  <si>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</si>
  <si>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</si>
  <si>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</si>
  <si>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</si>
  <si>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</si>
  <si>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</si>
  <si>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</si>
  <si>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</si>
  <si>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</si>
  <si>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</si>
  <si>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</si>
  <si>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</si>
  <si>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</si>
  <si>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</si>
  <si>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</si>
  <si>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</si>
  <si>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</si>
  <si>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</si>
  <si>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</si>
  <si>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</si>
  <si>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</si>
  <si>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</si>
  <si>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</si>
  <si>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</si>
  <si>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</si>
  <si>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</si>
  <si>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</si>
  <si>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</si>
  <si>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</si>
  <si>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</si>
  <si>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</si>
  <si>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</si>
  <si>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</si>
  <si>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</si>
  <si>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</si>
  <si>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</si>
  <si>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</si>
  <si>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</si>
  <si>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</si>
  <si>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</si>
  <si>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</si>
  <si>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</si>
  <si>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</si>
  <si>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</si>
  <si>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</si>
  <si>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</si>
  <si>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</si>
  <si>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</si>
  <si>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</si>
  <si>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</si>
  <si>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</si>
  <si>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</si>
  <si>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</si>
  <si>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</si>
  <si>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</si>
  <si>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</si>
  <si>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</si>
  <si>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</si>
  <si>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</si>
  <si>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</si>
  <si>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</si>
  <si>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</si>
  <si>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</si>
  <si>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</si>
  <si>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</si>
  <si>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</si>
  <si>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</si>
  <si>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</si>
  <si>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</si>
  <si>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</si>
  <si>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</si>
  <si>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</si>
  <si>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</si>
  <si>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</si>
  <si>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</si>
  <si>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</si>
  <si>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</si>
  <si>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</si>
  <si>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</si>
  <si>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</si>
  <si>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</si>
  <si>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</si>
  <si>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</si>
  <si>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</si>
  <si>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</si>
  <si>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</si>
  <si>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</si>
  <si>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</si>
  <si>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</si>
  <si>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</si>
  <si>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</si>
  <si>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</si>
  <si>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</si>
  <si>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</si>
  <si>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</si>
  <si>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</si>
  <si>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</si>
  <si>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</si>
  <si>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</si>
  <si>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</si>
  <si>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</si>
  <si>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</si>
  <si>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</si>
  <si>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</si>
  <si>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</si>
  <si>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</si>
  <si>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</si>
  <si>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</si>
  <si>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</si>
  <si>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</si>
  <si>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</si>
  <si>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</si>
  <si>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</si>
  <si>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</si>
  <si>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</si>
  <si>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</si>
  <si>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</si>
  <si>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</si>
  <si>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</si>
  <si>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</si>
  <si>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</si>
  <si>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</si>
  <si>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</si>
  <si>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</si>
  <si>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</si>
  <si>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</si>
  <si>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</si>
  <si>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</si>
  <si>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</si>
  <si>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</si>
  <si>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</si>
  <si>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</si>
  <si>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</si>
  <si>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</si>
  <si>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</si>
  <si>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</si>
  <si>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</si>
  <si>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</si>
  <si>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</si>
  <si>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</si>
  <si>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</si>
  <si>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</si>
  <si>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</si>
  <si>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</si>
  <si>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</si>
  <si>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</si>
  <si>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</si>
  <si>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</si>
  <si>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</si>
  <si>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</si>
  <si>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</si>
  <si>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</si>
  <si>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</si>
  <si>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</si>
  <si>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</si>
  <si>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</si>
  <si>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</si>
  <si>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</si>
  <si>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</si>
  <si>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</si>
  <si>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</si>
  <si>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</si>
  <si>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</si>
  <si>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</si>
  <si>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</si>
  <si>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</si>
  <si>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</si>
  <si>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</si>
  <si>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</si>
  <si>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</si>
  <si>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</si>
  <si>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</si>
  <si>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</si>
  <si>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</si>
  <si>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</si>
  <si>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</si>
  <si>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</si>
  <si>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</si>
  <si>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</si>
  <si>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</si>
  <si>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</si>
  <si>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</si>
  <si>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</si>
  <si>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</si>
  <si>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</si>
  <si>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</si>
  <si>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</si>
  <si>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</si>
  <si>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</si>
  <si>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</si>
  <si>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</si>
  <si>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</si>
  <si>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</si>
  <si>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</si>
  <si>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</si>
  <si>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</si>
  <si>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</si>
  <si>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</si>
  <si>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</si>
  <si>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</si>
  <si>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</si>
  <si>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</si>
  <si>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</si>
  <si>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</si>
  <si>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</si>
  <si>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</si>
  <si>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</si>
  <si>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</si>
  <si>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</si>
  <si>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</si>
  <si>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</si>
  <si>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</si>
  <si>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</si>
  <si>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</si>
  <si>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</si>
  <si>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</si>
  <si>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</si>
  <si>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</si>
  <si>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</si>
  <si>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</si>
  <si>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</si>
  <si>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</si>
  <si>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</si>
  <si>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</si>
  <si>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</si>
  <si>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</si>
  <si>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</si>
  <si>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</si>
  <si>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</si>
  <si>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</si>
  <si>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</si>
  <si>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</si>
  <si>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</si>
  <si>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</si>
  <si>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</si>
  <si>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</si>
  <si>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</si>
  <si>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</si>
  <si>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</si>
  <si>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</si>
  <si>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</si>
  <si>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</si>
  <si>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</si>
  <si>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</si>
  <si>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</si>
  <si>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</si>
  <si>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</si>
  <si>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</si>
  <si>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</si>
  <si>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</si>
  <si>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</si>
  <si>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</si>
  <si>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</si>
  <si>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</si>
  <si>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</si>
  <si>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</si>
  <si>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</si>
  <si>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</si>
  <si>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</si>
  <si>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</si>
  <si>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</si>
  <si>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</si>
  <si>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</si>
  <si>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</si>
  <si>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</si>
  <si>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</si>
  <si>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</si>
  <si>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</si>
  <si>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</si>
  <si>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</si>
  <si>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</si>
  <si>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</si>
  <si>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</si>
  <si>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</si>
  <si>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</si>
  <si>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</si>
  <si>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</si>
  <si>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</si>
  <si>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</si>
  <si>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</si>
  <si>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</si>
  <si>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</si>
  <si>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</si>
  <si>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</si>
  <si>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</si>
  <si>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</si>
  <si>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</si>
  <si>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</si>
  <si>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</si>
  <si>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</si>
  <si>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</si>
  <si>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</si>
  <si>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</si>
  <si>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</si>
  <si>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</si>
  <si>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</si>
  <si>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</si>
  <si>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</si>
  <si>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</si>
  <si>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</si>
  <si>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</si>
  <si>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</si>
  <si>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</si>
  <si>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</si>
  <si>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</si>
  <si>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</si>
  <si>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</si>
  <si>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</si>
  <si>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</si>
  <si>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</si>
  <si>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</si>
  <si>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</si>
  <si>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</si>
  <si>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</si>
  <si>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</si>
  <si>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</si>
  <si>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</si>
  <si>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</si>
  <si>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</si>
  <si>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</si>
  <si>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</si>
  <si>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</si>
  <si>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</si>
  <si>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</si>
  <si>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</si>
  <si>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</si>
  <si>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</si>
  <si>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</si>
  <si>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</si>
  <si>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</si>
  <si>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</si>
  <si>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</si>
  <si>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</si>
  <si>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</si>
  <si>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</si>
  <si>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</si>
  <si>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</si>
  <si>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</si>
  <si>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</si>
  <si>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</si>
  <si>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</si>
  <si>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</si>
  <si>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</si>
  <si>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</si>
  <si>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</si>
  <si>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</si>
  <si>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</si>
  <si>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</si>
  <si>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</si>
  <si>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</si>
  <si>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</si>
  <si>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</si>
  <si>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</si>
  <si>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</si>
  <si>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</si>
  <si>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</si>
  <si>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</si>
  <si>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</si>
  <si>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</si>
  <si>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</si>
  <si>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</si>
  <si>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</si>
  <si>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</si>
  <si>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</si>
  <si>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</si>
  <si>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</si>
  <si>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</si>
  <si>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</si>
  <si>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</si>
  <si>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</si>
  <si>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</si>
  <si>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</si>
  <si>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</si>
  <si>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</si>
  <si>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</si>
  <si>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</si>
  <si>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</si>
  <si>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</si>
  <si>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</si>
  <si>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</si>
  <si>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</si>
  <si>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</si>
  <si>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</si>
  <si>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</si>
  <si>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</si>
  <si>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</si>
  <si>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</si>
  <si>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</si>
  <si>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</si>
  <si>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</si>
  <si>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</si>
  <si>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</si>
  <si>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</si>
  <si>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</si>
  <si>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</si>
  <si>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</si>
  <si>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</si>
  <si>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</si>
  <si>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</si>
  <si>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</si>
  <si>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</si>
  <si>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</si>
  <si>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</si>
  <si>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</si>
  <si>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</si>
  <si>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</si>
  <si>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</si>
  <si>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</si>
  <si>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</si>
  <si>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</si>
  <si>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</si>
  <si>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</si>
  <si>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</si>
  <si>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</si>
  <si>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</si>
  <si>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</si>
  <si>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</si>
  <si>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</si>
  <si>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</si>
  <si>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</si>
  <si>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</si>
  <si>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</si>
  <si>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</si>
  <si>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</si>
  <si>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</si>
  <si>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</si>
  <si>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</si>
  <si>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</si>
  <si>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</si>
  <si>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</si>
  <si>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</si>
  <si>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</si>
  <si>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</si>
  <si>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</si>
  <si>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</si>
  <si>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</si>
  <si>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</si>
  <si>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</si>
  <si>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</si>
  <si>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</si>
  <si>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</si>
  <si>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</si>
  <si>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</si>
  <si>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</si>
  <si>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</si>
  <si>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</si>
  <si>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</si>
  <si>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</si>
  <si>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</si>
  <si>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</si>
  <si>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</si>
  <si>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</si>
  <si>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</si>
  <si>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</si>
  <si>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</si>
  <si>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</si>
  <si>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</si>
  <si>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</si>
  <si>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</si>
  <si>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</si>
  <si>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</si>
  <si>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</si>
  <si>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</si>
  <si>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</si>
  <si>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</si>
  <si>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</si>
  <si>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</si>
  <si>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</si>
  <si>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</si>
  <si>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</si>
  <si>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</si>
  <si>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</si>
  <si>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</si>
  <si>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</si>
  <si>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</si>
  <si>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</si>
  <si>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</si>
  <si>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</si>
  <si>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</si>
  <si>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</si>
  <si>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</si>
  <si>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</si>
  <si>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</si>
  <si>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</si>
  <si>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</si>
  <si>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</si>
  <si>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</si>
  <si>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</si>
  <si>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</si>
  <si>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</si>
  <si>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</si>
  <si>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</si>
  <si>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</si>
  <si>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</si>
  <si>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</si>
  <si>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</si>
  <si>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</si>
  <si>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</si>
  <si>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</si>
  <si>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</si>
  <si>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</si>
  <si>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</si>
  <si>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</si>
  <si>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</si>
  <si>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</si>
  <si>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</si>
  <si>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</si>
  <si>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</si>
  <si>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</si>
  <si>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</si>
  <si>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</si>
  <si>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</si>
  <si>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</si>
  <si>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</si>
  <si>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</si>
  <si>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</si>
  <si>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</si>
  <si>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</si>
  <si>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</si>
  <si>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</si>
  <si>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</si>
  <si>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</si>
  <si>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</si>
  <si>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</si>
  <si>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</si>
  <si>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</si>
  <si>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</si>
  <si>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</si>
  <si>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</si>
  <si>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</si>
  <si>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</si>
  <si>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</si>
  <si>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</si>
  <si>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</si>
  <si>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</si>
  <si>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</si>
  <si>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</si>
  <si>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</si>
  <si>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</si>
  <si>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</si>
  <si>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</si>
  <si>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</si>
  <si>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</si>
  <si>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</si>
  <si>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</si>
  <si>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</si>
  <si>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</si>
  <si>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</si>
  <si>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</si>
  <si>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</si>
  <si>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</si>
  <si>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</si>
  <si>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</si>
  <si>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</si>
  <si>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</si>
  <si>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</si>
  <si>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</si>
  <si>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</si>
  <si>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</si>
  <si>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</si>
  <si>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</si>
  <si>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</si>
  <si>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</si>
  <si>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</si>
  <si>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</si>
  <si>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</si>
  <si>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</si>
  <si>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</si>
  <si>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</si>
  <si>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</si>
  <si>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</si>
  <si>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</si>
  <si>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</si>
  <si>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</si>
  <si>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</si>
  <si>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</si>
  <si>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</si>
  <si>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</si>
  <si>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</si>
  <si>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</si>
  <si>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</si>
  <si>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</si>
  <si>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</si>
  <si>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</si>
  <si>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</si>
  <si>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</si>
  <si>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</si>
  <si>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</si>
  <si>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</si>
  <si>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</si>
  <si>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</si>
  <si>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</si>
  <si>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</si>
  <si>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</si>
  <si>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</si>
  <si>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</si>
  <si>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</si>
  <si>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</si>
  <si>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</si>
  <si>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</si>
  <si>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</si>
  <si>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</si>
  <si>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</si>
  <si>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</si>
  <si>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</si>
  <si>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</si>
  <si>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</si>
  <si>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</si>
  <si>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</si>
  <si>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</si>
  <si>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</si>
  <si>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</si>
  <si>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</si>
  <si>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</si>
  <si>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</si>
  <si>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</si>
  <si>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</si>
  <si>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</si>
  <si>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</si>
  <si>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</si>
  <si>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</si>
  <si>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</si>
  <si>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</si>
  <si>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</si>
  <si>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</si>
  <si>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</si>
  <si>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</si>
  <si>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</si>
  <si>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</si>
  <si>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</si>
  <si>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</si>
  <si>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</si>
  <si>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</si>
  <si>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</si>
  <si>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</si>
  <si>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</si>
  <si>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</si>
  <si>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</si>
  <si>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</si>
  <si>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</si>
  <si>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</si>
  <si>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</si>
  <si>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</si>
  <si>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</si>
  <si>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</si>
  <si>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</si>
  <si>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</si>
  <si>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</si>
  <si>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</si>
  <si>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</si>
  <si>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</si>
  <si>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</si>
  <si>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</si>
  <si>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</si>
  <si>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</si>
  <si>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</si>
  <si>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</si>
  <si>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</si>
  <si>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</si>
  <si>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</si>
  <si>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</si>
  <si>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</si>
  <si>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</si>
  <si>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</si>
  <si>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</si>
  <si>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</si>
  <si>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</si>
  <si>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</si>
  <si>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</si>
  <si>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</si>
  <si>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</si>
  <si>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</si>
  <si>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</si>
  <si>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</si>
  <si>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</si>
  <si>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</si>
  <si>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</si>
  <si>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</si>
  <si>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</si>
  <si>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</si>
  <si>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</si>
  <si>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</si>
  <si>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</si>
  <si>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</si>
  <si>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</si>
  <si>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</si>
  <si>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</si>
  <si>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</si>
  <si>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</si>
  <si>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</si>
  <si>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</si>
  <si>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</si>
  <si>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</si>
  <si>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</si>
  <si>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</si>
  <si>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</si>
  <si>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</si>
  <si>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</si>
  <si>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</si>
  <si>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</si>
  <si>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</si>
  <si>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</si>
  <si>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</si>
  <si>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</si>
  <si>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</si>
  <si>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</si>
  <si>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</si>
  <si>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</si>
  <si>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</si>
  <si>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</si>
  <si>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</si>
  <si>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</si>
  <si>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</si>
  <si>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</si>
  <si>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</si>
  <si>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</si>
  <si>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</si>
  <si>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</si>
  <si>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</si>
  <si>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</si>
  <si>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</si>
  <si>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</si>
  <si>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</si>
  <si>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</si>
  <si>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</si>
  <si>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</si>
  <si>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</si>
  <si>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</si>
  <si>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</si>
  <si>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</si>
  <si>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</si>
  <si>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</si>
  <si>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</si>
  <si>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</si>
  <si>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</si>
  <si>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</si>
  <si>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</si>
  <si>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</si>
  <si>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</si>
  <si>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</si>
  <si>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</si>
  <si>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</si>
  <si>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</si>
  <si>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</si>
  <si>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</si>
  <si>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</si>
  <si>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</si>
  <si>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</si>
  <si>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</si>
  <si>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</si>
  <si>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</si>
  <si>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</si>
  <si>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</si>
  <si>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</si>
  <si>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</si>
  <si>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</si>
  <si>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</si>
  <si>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</si>
  <si>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</si>
  <si>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</si>
  <si>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</si>
  <si>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</si>
  <si>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</si>
  <si>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</si>
  <si>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</si>
  <si>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</si>
  <si>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</si>
  <si>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</si>
  <si>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</si>
  <si>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</si>
  <si>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</si>
  <si>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</si>
  <si>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</si>
  <si>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</si>
  <si>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</si>
  <si>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</si>
  <si>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</si>
  <si>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</si>
  <si>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</si>
  <si>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</si>
  <si>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</si>
  <si>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</si>
  <si>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</si>
  <si>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</si>
  <si>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</si>
  <si>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</si>
  <si>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</si>
  <si>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</si>
  <si>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</si>
  <si>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</si>
  <si>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</si>
  <si>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</si>
  <si>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</si>
  <si>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</si>
  <si>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</si>
  <si>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</si>
  <si>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</si>
  <si>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</si>
  <si>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</si>
  <si>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</si>
  <si>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</si>
  <si>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</si>
  <si>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</si>
  <si>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</si>
  <si>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</si>
  <si>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</si>
  <si>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</si>
  <si>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</si>
  <si>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</si>
  <si>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</si>
  <si>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</si>
  <si>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</si>
  <si>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</si>
  <si>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</si>
  <si>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</si>
  <si>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</si>
  <si>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</si>
  <si>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</si>
  <si>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</si>
  <si>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</si>
  <si>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</si>
  <si>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</si>
  <si>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</si>
  <si>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</si>
  <si>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</si>
  <si>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</si>
  <si>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</si>
  <si>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</si>
  <si>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</si>
  <si>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</si>
  <si>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</si>
  <si>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</si>
  <si>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</si>
  <si>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</si>
  <si>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</si>
  <si>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</si>
  <si>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</si>
  <si>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</si>
  <si>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</si>
  <si>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</si>
  <si>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</si>
  <si>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</si>
  <si>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</si>
  <si>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</si>
  <si>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</si>
  <si>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</si>
  <si>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</si>
  <si>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</si>
  <si>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</si>
  <si>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</si>
  <si>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</si>
  <si>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</si>
  <si>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</si>
  <si>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</si>
  <si>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</si>
  <si>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</si>
  <si>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</si>
  <si>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</si>
  <si>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</si>
  <si>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</si>
  <si>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</si>
  <si>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</si>
  <si>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</si>
  <si>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</si>
  <si>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</si>
  <si>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</si>
  <si>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</si>
  <si>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</si>
  <si>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</si>
  <si>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</si>
  <si>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</si>
  <si>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</si>
  <si>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</si>
  <si>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</si>
  <si>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</si>
  <si>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</si>
  <si>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</si>
  <si>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</si>
  <si>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</si>
  <si>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</si>
  <si>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</si>
  <si>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</si>
  <si>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</si>
  <si>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</si>
  <si>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</si>
  <si>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</si>
  <si>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</si>
  <si>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</si>
  <si>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</si>
  <si>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</si>
  <si>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</si>
  <si>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</si>
  <si>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</si>
  <si>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</si>
  <si>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</si>
  <si>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</si>
  <si>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</si>
  <si>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</si>
  <si>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</si>
  <si>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</si>
  <si>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</si>
  <si>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</si>
  <si>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</si>
  <si>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</si>
  <si>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</si>
  <si>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</si>
  <si>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</si>
  <si>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</si>
  <si>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</si>
  <si>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</si>
  <si>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</si>
  <si>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</si>
  <si>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</si>
  <si>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</si>
  <si>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</si>
  <si>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</si>
  <si>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</si>
  <si>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</si>
  <si>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</si>
  <si>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</si>
  <si>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</si>
  <si>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</si>
  <si>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</si>
  <si>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</si>
  <si>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</si>
  <si>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</si>
  <si>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</si>
  <si>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</si>
  <si>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</si>
  <si>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</si>
  <si>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</si>
  <si>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</si>
  <si>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</si>
  <si>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</si>
  <si>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</si>
  <si>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</si>
  <si>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</si>
  <si>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</si>
  <si>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</si>
  <si>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</si>
  <si>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</si>
  <si>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</si>
  <si>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</si>
  <si>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</si>
  <si>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</si>
  <si>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</si>
  <si>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</si>
  <si>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</si>
  <si>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</si>
  <si>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</si>
  <si>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</si>
  <si>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</si>
  <si>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</si>
  <si>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</si>
  <si>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</si>
  <si>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</si>
  <si>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</si>
  <si>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</si>
  <si>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</si>
  <si>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</si>
  <si>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</si>
  <si>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</si>
  <si>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</si>
  <si>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</si>
  <si>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</si>
  <si>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</si>
  <si>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</si>
  <si>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</si>
  <si>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</si>
  <si>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</si>
  <si>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</si>
  <si>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</si>
  <si>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</si>
  <si>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</si>
  <si>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</si>
  <si>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</si>
  <si>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</si>
  <si>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</si>
  <si>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</si>
  <si>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</si>
  <si>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</si>
  <si>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</si>
  <si>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</si>
  <si>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</si>
  <si>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</si>
  <si>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</si>
  <si>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</si>
  <si>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</si>
  <si>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</si>
  <si>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</si>
  <si>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</si>
  <si>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</si>
  <si>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</si>
  <si>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</si>
  <si>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</si>
  <si>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</si>
  <si>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</si>
  <si>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</si>
  <si>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</si>
  <si>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</si>
  <si>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</si>
  <si>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</si>
  <si>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</si>
  <si>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</si>
  <si>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</si>
  <si>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</si>
  <si>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</si>
  <si>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</si>
  <si>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</si>
  <si>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</si>
  <si>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</si>
  <si>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</si>
  <si>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</si>
  <si>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</si>
  <si>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</si>
  <si>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</si>
  <si>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</si>
  <si>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</si>
  <si>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</si>
  <si>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</si>
  <si>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</si>
  <si>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</si>
  <si>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</si>
  <si>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</si>
  <si>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</si>
  <si>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</si>
  <si>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</si>
  <si>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</si>
  <si>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</si>
  <si>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</si>
  <si>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</si>
  <si>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</si>
  <si>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</si>
  <si>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</si>
  <si>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</si>
  <si>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</si>
  <si>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</si>
  <si>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</si>
  <si>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</si>
  <si>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</si>
  <si>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</si>
  <si>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</si>
  <si>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</si>
  <si>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</si>
  <si>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</si>
  <si>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</si>
  <si>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</si>
  <si>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</si>
  <si>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</si>
  <si>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</si>
  <si>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</si>
  <si>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</si>
  <si>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</si>
  <si>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</si>
  <si>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</si>
  <si>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</si>
  <si>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</si>
  <si>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</si>
  <si>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</si>
  <si>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</si>
  <si>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</si>
  <si>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</si>
  <si>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</si>
  <si>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</si>
  <si>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</si>
  <si>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</si>
  <si>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</si>
  <si>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</si>
  <si>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</si>
  <si>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</si>
  <si>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</si>
  <si>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</si>
  <si>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</si>
  <si>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</si>
  <si>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</si>
  <si>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</si>
  <si>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</si>
  <si>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</si>
  <si>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</si>
  <si>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</si>
  <si>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</si>
  <si>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</si>
  <si>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</si>
  <si>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</si>
  <si>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</si>
  <si>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</si>
  <si>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</si>
  <si>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</si>
  <si>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</si>
  <si>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</si>
  <si>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</si>
  <si>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</si>
  <si>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</si>
  <si>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</si>
  <si>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</si>
  <si>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</si>
  <si>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</si>
  <si>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</si>
  <si>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</si>
  <si>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</si>
  <si>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</si>
  <si>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</si>
  <si>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</si>
  <si>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</si>
  <si>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</si>
  <si>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</si>
  <si>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</si>
  <si>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</si>
  <si>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</si>
  <si>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</si>
  <si>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</si>
  <si>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</si>
  <si>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</si>
  <si>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</si>
  <si>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</si>
  <si>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</si>
  <si>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</si>
  <si>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</si>
  <si>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</si>
  <si>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</si>
  <si>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</si>
  <si>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</si>
  <si>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</si>
  <si>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</si>
  <si>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</si>
  <si>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</si>
  <si>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</si>
  <si>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</si>
  <si>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</si>
  <si>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</si>
  <si>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</si>
  <si>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</si>
  <si>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</si>
  <si>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</si>
  <si>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</si>
  <si>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</si>
  <si>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</si>
  <si>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</si>
  <si>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</si>
  <si>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</si>
  <si>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</si>
  <si>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</si>
  <si>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</si>
  <si>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</si>
  <si>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</si>
  <si>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</si>
  <si>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</si>
  <si>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</si>
  <si>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</si>
  <si>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</si>
  <si>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</si>
  <si>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</si>
  <si>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</si>
  <si>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</si>
  <si>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</si>
  <si>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</si>
  <si>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</si>
  <si>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</si>
  <si>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</si>
  <si>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</si>
  <si>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</si>
  <si>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</si>
  <si>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</si>
  <si>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</si>
  <si>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</si>
  <si>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</si>
  <si>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</si>
  <si>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</si>
  <si>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</si>
  <si>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</si>
  <si>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</si>
  <si>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</si>
  <si>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</si>
  <si>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</si>
  <si>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</si>
  <si>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</si>
  <si>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</si>
  <si>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</si>
  <si>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</si>
  <si>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</si>
  <si>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</si>
  <si>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</si>
  <si>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</si>
  <si>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</si>
  <si>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</si>
  <si>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</si>
  <si>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</si>
  <si>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</si>
  <si>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</si>
  <si>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</si>
  <si>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</si>
  <si>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</si>
  <si>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</si>
  <si>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</si>
  <si>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</si>
  <si>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</si>
  <si>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</si>
  <si>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</si>
  <si>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</si>
  <si>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</si>
  <si>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</si>
  <si>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</si>
  <si>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</si>
  <si>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</si>
  <si>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</si>
  <si>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</si>
  <si>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</si>
  <si>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</si>
  <si>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</si>
  <si>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</si>
  <si>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</si>
  <si>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</si>
  <si>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</si>
  <si>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</si>
  <si>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</si>
  <si>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</si>
  <si>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</si>
  <si>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</si>
  <si>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</si>
  <si>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</si>
  <si>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</si>
  <si>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</si>
  <si>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</si>
  <si>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</si>
  <si>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</si>
  <si>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</si>
  <si>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</si>
  <si>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</si>
  <si>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</si>
  <si>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</si>
  <si>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</si>
  <si>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</si>
  <si>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</si>
  <si>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</si>
  <si>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</si>
  <si>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</si>
  <si>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</si>
  <si>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</si>
  <si>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</si>
  <si>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</si>
  <si>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</si>
  <si>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</si>
  <si>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</si>
  <si>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</si>
  <si>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</si>
  <si>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</si>
  <si>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</si>
  <si>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</si>
  <si>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</si>
  <si>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</si>
  <si>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</si>
  <si>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</si>
  <si>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</si>
  <si>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</si>
  <si>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</si>
  <si>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</si>
  <si>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</si>
  <si>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</si>
  <si>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</si>
  <si>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</si>
  <si>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</si>
  <si>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</si>
  <si>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</si>
  <si>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</si>
  <si>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</si>
  <si>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</si>
  <si>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</si>
  <si>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</si>
  <si>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</si>
  <si>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</si>
  <si>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</si>
  <si>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</si>
  <si>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</si>
  <si>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</si>
  <si>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</si>
  <si>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</si>
  <si>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</si>
  <si>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</si>
  <si>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</si>
  <si>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</si>
  <si>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</si>
  <si>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</si>
  <si>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</si>
  <si>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</si>
  <si>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</si>
  <si>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</si>
  <si>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</si>
  <si>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</si>
  <si>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</si>
  <si>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</si>
  <si>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</si>
  <si>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</si>
  <si>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</si>
  <si>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</si>
  <si>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</si>
  <si>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</si>
  <si>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</si>
  <si>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</si>
  <si>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</si>
  <si>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</si>
  <si>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</si>
  <si>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</si>
  <si>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</si>
  <si>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</si>
  <si>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</si>
  <si>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</si>
  <si>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</si>
  <si>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</si>
  <si>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</si>
  <si>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</si>
  <si>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</si>
  <si>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</si>
  <si>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</si>
  <si>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</si>
  <si>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</si>
  <si>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</si>
  <si>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</si>
  <si>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</si>
  <si>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</si>
  <si>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</si>
  <si>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</si>
  <si>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</si>
  <si>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</si>
  <si>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</si>
  <si>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</si>
  <si>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</si>
  <si>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</si>
  <si>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</si>
  <si>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</si>
  <si>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</si>
  <si>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</si>
  <si>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</si>
  <si>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</si>
  <si>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</si>
  <si>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</si>
  <si>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</si>
  <si>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</si>
  <si>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</si>
  <si>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</si>
  <si>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</si>
  <si>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</si>
  <si>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</si>
  <si>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</si>
  <si>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</si>
  <si>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</si>
  <si>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</si>
  <si>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</si>
  <si>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</si>
  <si>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</si>
  <si>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</si>
  <si>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</si>
  <si>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</si>
  <si>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</si>
  <si>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</si>
  <si>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</si>
  <si>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</si>
  <si>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</si>
  <si>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</si>
  <si>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</si>
  <si>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</si>
  <si>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</si>
  <si>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</si>
  <si>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</si>
  <si>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</si>
  <si>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</si>
  <si>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</si>
  <si>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</si>
  <si>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</si>
  <si>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</si>
  <si>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</si>
  <si>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</si>
  <si>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</si>
  <si>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</si>
  <si>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</si>
  <si>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</si>
  <si>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</si>
  <si>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</si>
  <si>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</si>
  <si>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</si>
  <si>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</si>
  <si>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</si>
  <si>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</si>
  <si>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</si>
  <si>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</si>
  <si>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</si>
  <si>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</si>
  <si>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</si>
  <si>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</si>
  <si>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</si>
  <si>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</si>
  <si>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</si>
  <si>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</si>
  <si>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</si>
  <si>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</si>
  <si>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</si>
  <si>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</si>
  <si>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</si>
  <si>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</si>
  <si>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</si>
  <si>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</si>
  <si>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</si>
  <si>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</si>
  <si>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</si>
  <si>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</si>
  <si>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</si>
  <si>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</si>
  <si>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</si>
  <si>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</si>
  <si>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</si>
  <si>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</si>
  <si>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</si>
  <si>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</si>
  <si>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</si>
  <si>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</si>
  <si>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</si>
  <si>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</si>
  <si>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</si>
  <si>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</si>
  <si>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</si>
  <si>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</si>
  <si>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</si>
  <si>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</si>
  <si>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</si>
  <si>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</si>
  <si>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</si>
  <si>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</si>
  <si>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</si>
  <si>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</si>
  <si>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</si>
  <si>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</si>
  <si>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</si>
  <si>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</si>
  <si>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</si>
  <si>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</si>
  <si>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</si>
  <si>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</si>
  <si>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</si>
  <si>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</si>
  <si>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</si>
  <si>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</si>
  <si>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</si>
  <si>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</si>
  <si>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</si>
  <si>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</si>
  <si>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</si>
  <si>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</si>
  <si>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</si>
  <si>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</si>
  <si>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</si>
  <si>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</si>
  <si>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</si>
  <si>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</si>
  <si>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</si>
  <si>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</si>
  <si>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</si>
  <si>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</si>
  <si>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</si>
  <si>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</si>
  <si>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</si>
  <si>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</si>
  <si>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</si>
  <si>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</si>
  <si>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</si>
  <si>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</si>
  <si>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</si>
  <si>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</si>
  <si>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</si>
  <si>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</si>
  <si>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</si>
  <si>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</si>
  <si>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</si>
  <si>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</si>
  <si>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</si>
  <si>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</si>
  <si>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</si>
  <si>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</si>
  <si>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</si>
  <si>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</si>
  <si>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</si>
  <si>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</si>
  <si>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</si>
  <si>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</si>
  <si>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</si>
  <si>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</si>
  <si>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</si>
  <si>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</si>
  <si>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</si>
  <si>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</si>
  <si>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</si>
  <si>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</si>
  <si>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</si>
  <si>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</si>
  <si>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</si>
  <si>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</si>
  <si>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</si>
  <si>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</si>
  <si>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</si>
  <si>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</si>
  <si>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</si>
  <si>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</si>
  <si>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</si>
  <si>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</si>
  <si>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</si>
  <si>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</si>
  <si>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</si>
  <si>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</si>
  <si>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</si>
  <si>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</si>
  <si>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</si>
  <si>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</si>
  <si>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</si>
  <si>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</si>
  <si>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</si>
  <si>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</si>
  <si>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</si>
  <si>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</si>
  <si>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</si>
  <si>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</si>
  <si>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</si>
  <si>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</si>
  <si>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</si>
  <si>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</si>
  <si>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</si>
  <si>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</si>
  <si>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</si>
  <si>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</si>
  <si>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</si>
  <si>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</si>
  <si>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</si>
  <si>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</si>
  <si>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</si>
  <si>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</si>
  <si>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</si>
  <si>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</si>
  <si>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</si>
  <si>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</si>
  <si>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</si>
  <si>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</si>
  <si>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</si>
  <si>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</si>
  <si>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</si>
  <si>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</si>
  <si>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</si>
  <si>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</si>
  <si>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</si>
  <si>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</si>
  <si>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</si>
  <si>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</si>
  <si>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</si>
  <si>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</si>
  <si>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</si>
  <si>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</si>
  <si>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</si>
  <si>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</si>
  <si>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</si>
  <si>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</si>
  <si>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</si>
  <si>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</si>
  <si>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</si>
  <si>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</si>
  <si>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</si>
  <si>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</si>
  <si>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</si>
  <si>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</si>
  <si>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</si>
  <si>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</si>
  <si>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</si>
  <si>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</si>
  <si>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</si>
  <si>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</si>
  <si>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</si>
  <si>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</si>
  <si>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</si>
  <si>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</si>
  <si>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</si>
  <si>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</si>
  <si>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</si>
  <si>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</si>
  <si>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</si>
  <si>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</si>
  <si>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</si>
  <si>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</si>
  <si>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</si>
  <si>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</si>
  <si>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</si>
  <si>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</si>
  <si>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</si>
  <si>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</si>
  <si>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</si>
  <si>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</si>
  <si>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</si>
  <si>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</si>
  <si>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</si>
  <si>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</si>
  <si>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</si>
  <si>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</si>
  <si>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</si>
  <si>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</si>
  <si>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</si>
  <si>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</si>
  <si>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</si>
  <si>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</si>
  <si>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</si>
  <si>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</si>
  <si>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</si>
  <si>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</si>
  <si>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</si>
  <si>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</si>
  <si>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</si>
  <si>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</si>
  <si>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</si>
  <si>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</si>
  <si>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</si>
  <si>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</si>
  <si>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</si>
  <si>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</si>
  <si>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</si>
  <si>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</si>
  <si>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</si>
  <si>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</si>
  <si>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</si>
  <si>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</si>
  <si>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</si>
  <si>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</si>
  <si>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</si>
  <si>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</si>
  <si>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</si>
  <si>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</si>
  <si>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</si>
  <si>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</si>
  <si>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</si>
  <si>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</si>
  <si>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</si>
  <si>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</si>
  <si>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</si>
  <si>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</si>
  <si>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</si>
  <si>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</si>
  <si>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</si>
  <si>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</si>
  <si>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</si>
  <si>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</si>
  <si>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</si>
  <si>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</si>
  <si>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</si>
  <si>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</si>
  <si>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</si>
  <si>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</si>
  <si>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</si>
  <si>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</si>
  <si>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</si>
  <si>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</si>
  <si>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</si>
  <si>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</si>
  <si>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</si>
  <si>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</si>
  <si>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</si>
  <si>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</si>
  <si>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</si>
  <si>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</si>
  <si>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</si>
  <si>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</si>
  <si>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</si>
  <si>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</si>
  <si>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</si>
  <si>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</si>
  <si>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</si>
  <si>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</si>
  <si>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</si>
  <si>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</si>
  <si>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</si>
  <si>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</si>
  <si>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</si>
  <si>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</si>
  <si>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</si>
  <si>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</si>
  <si>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</si>
  <si>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</si>
  <si>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</si>
  <si>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</si>
  <si>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</si>
  <si>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</si>
  <si>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</si>
  <si>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</si>
  <si>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</si>
  <si>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</si>
  <si>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</si>
  <si>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</si>
  <si>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</si>
  <si>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</si>
  <si>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</si>
  <si>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</si>
  <si>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</si>
  <si>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</si>
  <si>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</si>
  <si>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</si>
  <si>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</si>
  <si>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</si>
  <si>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</si>
  <si>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</si>
  <si>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</si>
  <si>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</si>
  <si>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</si>
  <si>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</si>
  <si>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</si>
  <si>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</si>
  <si>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</si>
  <si>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</si>
  <si>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</si>
  <si>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</si>
  <si>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</si>
  <si>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</si>
  <si>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</si>
  <si>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</si>
  <si>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</si>
  <si>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</si>
  <si>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</si>
  <si>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</si>
  <si>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</si>
  <si>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</si>
  <si>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</si>
  <si>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</si>
  <si>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</si>
  <si>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</si>
  <si>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</si>
  <si>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</si>
  <si>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</si>
  <si>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</si>
  <si>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</si>
  <si>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</si>
  <si>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</si>
  <si>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</si>
  <si>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</si>
  <si>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</si>
  <si>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</si>
  <si>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</si>
  <si>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</si>
  <si>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</si>
  <si>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</si>
  <si>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</si>
  <si>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</si>
  <si>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</si>
  <si>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</si>
  <si>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</si>
  <si>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</si>
  <si>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</si>
  <si>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</si>
  <si>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</si>
  <si>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</si>
  <si>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</si>
  <si>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</si>
  <si>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</si>
  <si>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</si>
  <si>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</si>
  <si>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</si>
  <si>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</si>
  <si>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</si>
  <si>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</si>
  <si>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</si>
  <si>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</si>
  <si>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</si>
  <si>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</si>
  <si>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</si>
  <si>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</si>
  <si>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</si>
  <si>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</si>
  <si>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</si>
  <si>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</si>
  <si>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</si>
  <si>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</si>
  <si>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</si>
  <si>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</si>
  <si>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</si>
  <si>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</si>
  <si>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</si>
  <si>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</si>
  <si>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</si>
  <si>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</si>
  <si>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</si>
  <si>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</si>
  <si>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</si>
  <si>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</si>
  <si>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</si>
  <si>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</si>
  <si>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</si>
  <si>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</si>
  <si>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</si>
  <si>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</si>
  <si>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</si>
  <si>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</si>
  <si>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</si>
  <si>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</si>
  <si>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</si>
  <si>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</si>
  <si>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</si>
  <si>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</si>
  <si>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</si>
  <si>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</si>
  <si>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</si>
  <si>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</si>
  <si>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</si>
  <si>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</si>
  <si>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</si>
  <si>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</si>
  <si>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</si>
  <si>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</si>
  <si>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</si>
  <si>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</si>
  <si>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</si>
  <si>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</si>
  <si>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</si>
  <si>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</si>
  <si>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</si>
  <si>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</si>
  <si>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</si>
  <si>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</si>
  <si>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</si>
  <si>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</si>
  <si>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</si>
  <si>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</si>
  <si>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</si>
  <si>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</si>
  <si>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</si>
  <si>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</si>
  <si>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</si>
  <si>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</si>
  <si>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</si>
  <si>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</si>
  <si>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</si>
  <si>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</si>
  <si>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</si>
  <si>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</si>
  <si>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</si>
  <si>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</si>
  <si>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</si>
  <si>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</si>
  <si>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</si>
  <si>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</si>
  <si>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</si>
  <si>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</si>
  <si>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</si>
  <si>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</si>
  <si>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</si>
  <si>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</si>
  <si>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</si>
  <si>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</si>
  <si>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</si>
  <si>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</si>
  <si>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</si>
  <si>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</si>
  <si>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</si>
  <si>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</si>
  <si>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</si>
  <si>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</si>
  <si>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</si>
  <si>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</si>
  <si>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</si>
  <si>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</si>
  <si>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</si>
  <si>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</si>
  <si>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</si>
  <si>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</si>
  <si>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</si>
  <si>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</si>
  <si>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</si>
  <si>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</si>
  <si>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</si>
  <si>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</si>
  <si>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</si>
  <si>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</si>
  <si>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</si>
  <si>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</si>
  <si>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</si>
  <si>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</si>
  <si>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</si>
  <si>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</si>
  <si>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</si>
  <si>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</si>
  <si>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</si>
  <si>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</si>
  <si>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</si>
  <si>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</si>
  <si>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</si>
  <si>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</si>
  <si>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</si>
  <si>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</si>
  <si>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</si>
  <si>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</si>
  <si>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</si>
  <si>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</si>
  <si>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</si>
  <si>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</si>
  <si>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</si>
  <si>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</si>
  <si>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</si>
  <si>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</si>
  <si>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</si>
  <si>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</si>
  <si>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</si>
  <si>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</si>
  <si>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</si>
  <si>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</si>
  <si>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</si>
  <si>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</si>
  <si>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</si>
  <si>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</si>
  <si>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</si>
  <si>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</si>
  <si>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</si>
  <si>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</si>
  <si>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</si>
  <si>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</si>
  <si>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</si>
  <si>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</si>
  <si>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</si>
  <si>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</si>
  <si>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</si>
  <si>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</si>
  <si>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</si>
  <si>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</si>
  <si>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</si>
  <si>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</si>
  <si>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</si>
  <si>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</si>
  <si>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</si>
  <si>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</si>
  <si>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</si>
  <si>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</si>
  <si>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</si>
  <si>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</si>
  <si>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</si>
  <si>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</si>
  <si>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</si>
  <si>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</si>
  <si>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</si>
  <si>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</si>
  <si>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</si>
  <si>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</si>
  <si>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</si>
  <si>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</si>
  <si>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</si>
  <si>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</si>
  <si>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</si>
  <si>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</si>
  <si>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</si>
  <si>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</si>
  <si>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</si>
  <si>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</si>
  <si>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</si>
  <si>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</si>
  <si>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</si>
  <si>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</si>
  <si>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</si>
  <si>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</si>
  <si>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</si>
  <si>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</si>
  <si>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</si>
  <si>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</si>
  <si>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</si>
  <si>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</si>
  <si>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</si>
  <si>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</si>
  <si>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</si>
  <si>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</si>
  <si>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</si>
  <si>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</si>
  <si>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</si>
  <si>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</si>
  <si>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</si>
  <si>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</si>
  <si>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</si>
  <si>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</si>
  <si>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</si>
  <si>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</si>
  <si>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</si>
  <si>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</si>
  <si>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</si>
  <si>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</si>
  <si>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</si>
  <si>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</si>
  <si>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</si>
  <si>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</si>
  <si>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</si>
  <si>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</si>
  <si>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</si>
  <si>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</si>
  <si>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</si>
  <si>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</si>
  <si>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</si>
  <si>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</si>
  <si>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</si>
  <si>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</si>
  <si>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</si>
  <si>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</si>
  <si>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</si>
  <si>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</si>
  <si>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</si>
  <si>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</si>
  <si>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</si>
  <si>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</si>
  <si>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</si>
  <si>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</si>
  <si>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</si>
  <si>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</si>
  <si>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</si>
  <si>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</si>
  <si>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</si>
  <si>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</si>
  <si>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</si>
  <si>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</si>
  <si>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</si>
  <si>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</si>
  <si>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</si>
  <si>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</si>
  <si>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</si>
  <si>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</si>
  <si>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</si>
  <si>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</si>
  <si>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</si>
  <si>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</si>
  <si>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</si>
  <si>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</si>
  <si>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</si>
  <si>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</si>
  <si>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</si>
  <si>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</si>
  <si>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</si>
  <si>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</si>
  <si>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</si>
  <si>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</si>
  <si>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</si>
  <si>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</si>
  <si>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</si>
  <si>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</si>
  <si>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</si>
  <si>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</si>
  <si>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</si>
  <si>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</si>
  <si>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</si>
  <si>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</si>
  <si>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</si>
  <si>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</si>
  <si>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</si>
  <si>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</si>
  <si>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</si>
  <si>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</si>
  <si>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</si>
  <si>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</si>
  <si>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</si>
  <si>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</si>
  <si>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</si>
  <si>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</si>
  <si>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</si>
  <si>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</si>
  <si>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</si>
  <si>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</si>
  <si>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</si>
  <si>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</si>
  <si>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</si>
  <si>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</si>
  <si>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</si>
  <si>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</si>
  <si>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</si>
  <si>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</si>
  <si>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</si>
  <si>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</si>
  <si>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</si>
  <si>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</si>
  <si>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</si>
  <si>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</si>
  <si>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</si>
  <si>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</si>
  <si>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</si>
  <si>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</si>
  <si>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</si>
  <si>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</si>
  <si>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</si>
  <si>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</si>
  <si>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</si>
  <si>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</si>
  <si>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</si>
  <si>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</si>
  <si>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</si>
  <si>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</si>
  <si>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</si>
  <si>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</si>
  <si>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</si>
  <si>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</si>
  <si>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</si>
  <si>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</si>
  <si>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</si>
  <si>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</si>
  <si>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</si>
  <si>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</si>
  <si>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</si>
  <si>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</si>
  <si>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</si>
  <si>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</si>
  <si>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</si>
  <si>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</si>
  <si>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</si>
  <si>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</si>
  <si>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</si>
  <si>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</si>
  <si>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</si>
  <si>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</si>
  <si>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</si>
  <si>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</si>
  <si>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</si>
  <si>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</si>
  <si>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</si>
  <si>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</si>
  <si>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</si>
  <si>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</si>
  <si>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</si>
  <si>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</si>
  <si>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</si>
  <si>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</si>
  <si>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</si>
  <si>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</si>
  <si>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</si>
  <si>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</si>
  <si>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</si>
  <si>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</si>
  <si>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</si>
  <si>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</si>
  <si>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</si>
  <si>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</si>
  <si>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</si>
  <si>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</si>
  <si>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</si>
  <si>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</si>
  <si>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</si>
  <si>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</si>
  <si>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</si>
  <si>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</si>
  <si>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</si>
  <si>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</si>
  <si>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</si>
  <si>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</si>
  <si>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</si>
  <si>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</si>
  <si>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</si>
  <si>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</si>
  <si>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</si>
  <si>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</si>
  <si>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</si>
  <si>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</si>
  <si>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</si>
  <si>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</si>
  <si>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</si>
  <si>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</si>
  <si>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</si>
  <si>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</si>
  <si>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</si>
  <si>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</si>
  <si>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</si>
  <si>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</si>
  <si>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</si>
  <si>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</si>
  <si>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</si>
  <si>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</si>
  <si>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</si>
  <si>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</si>
  <si>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</si>
  <si>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</si>
  <si>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</si>
  <si>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</si>
  <si>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</si>
  <si>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</si>
  <si>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</si>
  <si>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</si>
  <si>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</si>
  <si>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</si>
  <si>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</si>
  <si>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</si>
  <si>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</si>
  <si>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</si>
  <si>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</si>
  <si>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</si>
  <si>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</si>
  <si>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</si>
  <si>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</si>
  <si>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</si>
  <si>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</si>
  <si>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</si>
  <si>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</si>
  <si>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</si>
  <si>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</si>
  <si>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</si>
  <si>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</si>
  <si>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</si>
  <si>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</si>
  <si>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</si>
  <si>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</si>
  <si>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</si>
  <si>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</si>
  <si>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</si>
  <si>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</si>
  <si>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</si>
  <si>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</si>
  <si>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</si>
  <si>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</si>
  <si>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</si>
  <si>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</si>
  <si>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</si>
  <si>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</si>
  <si>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</si>
  <si>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</si>
  <si>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</si>
  <si>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</si>
  <si>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</si>
  <si>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</si>
  <si>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</si>
  <si>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</si>
  <si>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</si>
  <si>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</si>
  <si>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</si>
  <si>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</si>
  <si>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</si>
  <si>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</si>
  <si>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</si>
  <si>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</si>
  <si>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</si>
  <si>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</si>
  <si>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</si>
  <si>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</si>
  <si>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</si>
  <si>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</si>
  <si>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</si>
  <si>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</si>
  <si>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</si>
  <si>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</si>
  <si>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</si>
  <si>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</si>
  <si>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</si>
  <si>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</si>
  <si>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</si>
  <si>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</si>
  <si>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</si>
  <si>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</si>
  <si>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</si>
  <si>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</si>
  <si>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</si>
  <si>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</si>
  <si>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</si>
  <si>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</si>
  <si>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</si>
  <si>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</si>
  <si>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</si>
  <si>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</si>
  <si>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</si>
  <si>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</si>
  <si>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</si>
  <si>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</si>
  <si>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</si>
  <si>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</si>
  <si>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</si>
  <si>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</si>
  <si>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</si>
  <si>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</si>
  <si>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</si>
  <si>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</si>
  <si>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</si>
  <si>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</si>
  <si>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</si>
  <si>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</si>
  <si>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</si>
  <si>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</si>
  <si>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</si>
  <si>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</si>
  <si>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</si>
  <si>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</si>
  <si>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</si>
  <si>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</si>
  <si>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</si>
  <si>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</si>
  <si>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</si>
  <si>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</si>
  <si>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</si>
  <si>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</si>
  <si>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</si>
  <si>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</si>
  <si>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</si>
  <si>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</si>
  <si>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</si>
  <si>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</si>
  <si>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</si>
  <si>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</si>
  <si>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</si>
  <si>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</si>
  <si>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</si>
  <si>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</si>
  <si>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</si>
  <si>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</si>
  <si>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</si>
  <si>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</si>
  <si>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</si>
  <si>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</si>
  <si>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</si>
  <si>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</si>
  <si>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</si>
  <si>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</si>
  <si>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</si>
  <si>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</si>
  <si>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</si>
  <si>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</si>
  <si>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</si>
  <si>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</si>
  <si>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</si>
  <si>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</si>
  <si>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</si>
  <si>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</si>
  <si>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</si>
  <si>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</si>
  <si>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</si>
  <si>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</si>
  <si>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</si>
  <si>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</si>
  <si>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</si>
  <si>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</si>
  <si>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</si>
  <si>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</si>
  <si>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</si>
  <si>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</si>
  <si>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</si>
  <si>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</si>
  <si>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</si>
  <si>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</si>
  <si>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</si>
  <si>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</si>
  <si>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</si>
  <si>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</si>
  <si>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</si>
  <si>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</si>
  <si>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</si>
  <si>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</si>
  <si>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</si>
  <si>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</si>
  <si>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</si>
  <si>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</si>
  <si>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</si>
  <si>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</si>
  <si>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</si>
  <si>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</si>
  <si>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</si>
  <si>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</si>
  <si>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</si>
  <si>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</si>
  <si>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</si>
  <si>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</si>
  <si>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</si>
  <si>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</si>
  <si>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</si>
  <si>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</si>
  <si>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</si>
  <si>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</si>
  <si>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</si>
  <si>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</si>
  <si>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</si>
  <si>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</si>
  <si>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</si>
  <si>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</si>
  <si>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</si>
  <si>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</si>
  <si>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</si>
  <si>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</si>
  <si>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</si>
  <si>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</si>
  <si>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</si>
  <si>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</si>
  <si>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</si>
  <si>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</si>
  <si>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</si>
  <si>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</si>
  <si>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</si>
  <si>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</si>
  <si>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</si>
  <si>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</si>
  <si>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</si>
  <si>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</si>
  <si>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</si>
  <si>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</si>
  <si>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</si>
  <si>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</si>
  <si>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</si>
  <si>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</si>
  <si>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</si>
  <si>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</si>
  <si>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</si>
  <si>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</si>
  <si>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</si>
  <si>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</si>
  <si>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</si>
  <si>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</si>
  <si>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</si>
  <si>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</si>
  <si>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</si>
  <si>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</si>
  <si>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</si>
  <si>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</si>
  <si>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</si>
  <si>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</si>
  <si>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</si>
  <si>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</si>
  <si>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</si>
  <si>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</si>
  <si>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</si>
  <si>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</si>
  <si>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</si>
  <si>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</si>
  <si>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</si>
  <si>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</si>
  <si>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</si>
  <si>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</si>
  <si>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</si>
  <si>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</si>
  <si>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</si>
  <si>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</si>
  <si>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</si>
  <si>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</si>
  <si>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</si>
  <si>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</si>
  <si>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</si>
  <si>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</si>
  <si>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</si>
  <si>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</si>
  <si>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</si>
  <si>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</si>
  <si>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</si>
  <si>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</si>
  <si>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</si>
  <si>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</si>
  <si>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</si>
  <si>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</si>
  <si>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</si>
  <si>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</si>
  <si>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</si>
  <si>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</si>
  <si>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</si>
  <si>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</si>
  <si>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</si>
  <si>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</si>
  <si>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</si>
  <si>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</si>
  <si>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</si>
  <si>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</si>
  <si>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</si>
  <si>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</si>
  <si>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</si>
  <si>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</si>
  <si>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</si>
  <si>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</si>
  <si>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</si>
  <si>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</si>
  <si>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</si>
  <si>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</si>
  <si>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</si>
  <si>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</si>
  <si>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</si>
  <si>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</si>
  <si>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</si>
  <si>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</si>
  <si>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</si>
  <si>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</si>
  <si>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</si>
  <si>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</si>
  <si>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</si>
  <si>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</si>
  <si>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</si>
  <si>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</si>
  <si>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</si>
  <si>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</si>
  <si>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</si>
  <si>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</si>
  <si>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</si>
  <si>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</si>
  <si>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</si>
  <si>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</si>
  <si>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</si>
  <si>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</si>
  <si>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</si>
  <si>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</si>
  <si>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</si>
  <si>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</si>
  <si>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</si>
  <si>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</si>
  <si>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</si>
  <si>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</si>
  <si>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</si>
  <si>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</si>
  <si>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</si>
  <si>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</si>
  <si>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</si>
  <si>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</si>
  <si>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</si>
  <si>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</si>
  <si>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</si>
  <si>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</si>
  <si>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</si>
  <si>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</si>
  <si>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</si>
  <si>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</si>
  <si>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</si>
  <si>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</si>
  <si>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</si>
  <si>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</si>
  <si>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</si>
  <si>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</si>
  <si>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</si>
  <si>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</si>
  <si>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</si>
  <si>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</si>
  <si>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</si>
  <si>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</si>
  <si>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</si>
  <si>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</si>
  <si>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</si>
  <si>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</si>
  <si>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</si>
  <si>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</si>
  <si>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</si>
  <si>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</si>
  <si>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</si>
  <si>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</si>
  <si>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</si>
  <si>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</si>
  <si>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</si>
  <si>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</si>
  <si>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</si>
  <si>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</si>
  <si>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</si>
  <si>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</si>
  <si>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</si>
  <si>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</si>
  <si>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</si>
  <si>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</si>
  <si>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</si>
  <si>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</si>
  <si>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</si>
  <si>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</si>
  <si>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</si>
  <si>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</si>
  <si>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</si>
  <si>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</si>
  <si>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</si>
  <si>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</si>
  <si>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</si>
  <si>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</si>
  <si>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</si>
  <si>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</si>
  <si>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</si>
  <si>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</si>
  <si>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</si>
  <si>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</si>
  <si>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</si>
  <si>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</si>
  <si>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</si>
  <si>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</si>
  <si>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</si>
  <si>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</si>
  <si>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</si>
  <si>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</si>
  <si>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</si>
  <si>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</si>
  <si>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</si>
  <si>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</si>
  <si>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</si>
  <si>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</si>
  <si>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</si>
  <si>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</si>
  <si>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</si>
  <si>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</si>
  <si>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</si>
  <si>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</si>
  <si>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</si>
  <si>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</si>
  <si>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</si>
  <si>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</si>
  <si>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</si>
  <si>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</si>
  <si>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</si>
  <si>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</si>
  <si>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</si>
  <si>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</si>
  <si>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</si>
  <si>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</si>
  <si>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</si>
  <si>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</si>
  <si>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</si>
  <si>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</si>
  <si>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</si>
  <si>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</si>
  <si>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</si>
  <si>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</si>
  <si>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</si>
  <si>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</si>
  <si>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</si>
  <si>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</si>
  <si>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</si>
  <si>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</si>
  <si>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</si>
  <si>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</si>
  <si>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</si>
  <si>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</si>
  <si>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</si>
  <si>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</si>
  <si>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</si>
  <si>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</si>
  <si>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</si>
  <si>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</si>
  <si>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</si>
  <si>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</si>
  <si>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</si>
  <si>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</si>
  <si>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</si>
  <si>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</si>
  <si>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</si>
  <si>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</si>
  <si>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</si>
  <si>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</si>
  <si>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</si>
  <si>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</si>
  <si>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</si>
  <si>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</si>
  <si>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</si>
  <si>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</si>
  <si>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</si>
  <si>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</si>
  <si>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</si>
  <si>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</si>
  <si>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</si>
  <si>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</si>
  <si>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</si>
  <si>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</si>
  <si>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</si>
  <si>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</si>
  <si>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</si>
  <si>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</si>
  <si>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</si>
  <si>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</si>
  <si>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</si>
  <si>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</si>
  <si>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</si>
  <si>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</si>
  <si>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</si>
  <si>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</si>
  <si>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</si>
  <si>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</si>
  <si>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</si>
  <si>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</si>
  <si>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</si>
  <si>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</si>
  <si>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</si>
  <si>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</si>
  <si>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</si>
  <si>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</si>
  <si>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</si>
  <si>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</si>
  <si>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</si>
  <si>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</si>
  <si>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</si>
  <si>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</si>
  <si>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</si>
  <si>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</si>
  <si>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</si>
  <si>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</si>
  <si>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</si>
  <si>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</si>
  <si>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</si>
  <si>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</si>
  <si>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</si>
  <si>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</si>
  <si>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</si>
  <si>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</si>
  <si>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</si>
  <si>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</si>
  <si>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</si>
  <si>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</si>
  <si>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</si>
  <si>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</si>
  <si>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</si>
  <si>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</si>
  <si>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</si>
  <si>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</si>
  <si>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</si>
  <si>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</si>
  <si>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</si>
  <si>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</si>
  <si>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</si>
  <si>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</si>
  <si>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</si>
  <si>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</si>
  <si>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</si>
  <si>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</si>
  <si>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</si>
  <si>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</si>
  <si>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</si>
  <si>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</si>
  <si>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</si>
  <si>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</si>
  <si>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</si>
  <si>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</si>
  <si>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</si>
  <si>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</si>
  <si>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</si>
  <si>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</si>
  <si>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</si>
  <si>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</si>
  <si>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</si>
  <si>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</si>
  <si>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</si>
  <si>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</si>
  <si>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</si>
  <si>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</si>
  <si>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</si>
  <si>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</si>
  <si>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</si>
  <si>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</si>
  <si>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</si>
  <si>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</si>
  <si>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</si>
  <si>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</si>
  <si>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</si>
  <si>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</si>
  <si>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</si>
  <si>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</si>
  <si>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</si>
  <si>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</si>
  <si>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</si>
  <si>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</si>
  <si>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</si>
  <si>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</si>
  <si>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</si>
  <si>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</si>
  <si>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</si>
  <si>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</si>
  <si>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</si>
  <si>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</si>
  <si>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</si>
  <si>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</si>
  <si>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</si>
  <si>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</si>
  <si>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</si>
  <si>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</si>
  <si>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</si>
  <si>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</si>
  <si>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</si>
  <si>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</si>
  <si>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</si>
  <si>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</si>
  <si>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</si>
  <si>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</si>
  <si>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</si>
  <si>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</si>
  <si>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</si>
  <si>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</si>
  <si>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</si>
  <si>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</si>
  <si>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</si>
  <si>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</si>
  <si>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</si>
  <si>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</si>
  <si>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</si>
  <si>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</si>
  <si>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</si>
  <si>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</si>
  <si>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</si>
  <si>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</si>
  <si>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</si>
  <si>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</si>
  <si>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</si>
  <si>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</si>
  <si>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</si>
  <si>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</si>
  <si>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</si>
  <si>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</si>
  <si>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</si>
  <si>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</si>
  <si>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</si>
  <si>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</si>
  <si>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</si>
  <si>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</si>
  <si>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</si>
  <si>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</si>
  <si>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</si>
  <si>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</si>
  <si>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</si>
  <si>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</si>
  <si>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</si>
  <si>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</si>
  <si>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</si>
  <si>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</si>
  <si>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</si>
  <si>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</si>
  <si>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</si>
  <si>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</si>
  <si>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</si>
  <si>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</si>
  <si>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</si>
  <si>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</si>
  <si>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</si>
  <si>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</si>
  <si>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</si>
  <si>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</si>
  <si>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</si>
  <si>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</si>
  <si>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</si>
  <si>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</si>
  <si>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</si>
  <si>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</si>
  <si>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</si>
  <si>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</si>
  <si>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</si>
  <si>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</si>
  <si>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</si>
  <si>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</si>
  <si>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</si>
  <si>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</si>
  <si>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</si>
  <si>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</si>
  <si>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</si>
  <si>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</si>
  <si>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</si>
  <si>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</si>
  <si>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</si>
  <si>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</si>
  <si>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</si>
  <si>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</si>
  <si>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</si>
  <si>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</si>
  <si>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</si>
  <si>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</si>
  <si>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</si>
  <si>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</si>
  <si>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</si>
  <si>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</si>
  <si>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</si>
  <si>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</si>
  <si>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</si>
  <si>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</si>
  <si>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</si>
  <si>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</si>
  <si>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</si>
  <si>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</si>
  <si>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</si>
  <si>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</si>
  <si>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</si>
  <si>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</si>
  <si>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</si>
  <si>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</si>
  <si>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</si>
  <si>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</si>
  <si>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</si>
  <si>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</si>
  <si>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</si>
  <si>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</si>
  <si>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</si>
  <si>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</si>
  <si>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</si>
  <si>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</si>
  <si>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</si>
  <si>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</si>
  <si>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</si>
  <si>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</si>
  <si>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</si>
  <si>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</si>
  <si>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</si>
  <si>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</si>
  <si>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</si>
  <si>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</si>
  <si>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</si>
  <si>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</si>
  <si>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</si>
  <si>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</si>
  <si>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</si>
  <si>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</si>
  <si>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</si>
  <si>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</si>
  <si>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</si>
  <si>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</si>
  <si>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</si>
  <si>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</si>
  <si>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</si>
  <si>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</si>
  <si>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</si>
  <si>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</si>
  <si>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</si>
  <si>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</si>
  <si>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</si>
  <si>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</si>
  <si>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</si>
  <si>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</si>
  <si>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</si>
  <si>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</si>
  <si>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</si>
  <si>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</si>
  <si>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</si>
  <si>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</si>
  <si>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</si>
  <si>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</si>
  <si>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</si>
  <si>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</si>
  <si>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</si>
  <si>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</si>
  <si>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</si>
  <si>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</si>
  <si>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</si>
  <si>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</si>
  <si>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</si>
  <si>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</si>
  <si>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</si>
  <si>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</si>
  <si>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</si>
  <si>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</si>
  <si>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</si>
  <si>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</si>
  <si>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</si>
  <si>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</si>
  <si>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</si>
  <si>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</si>
  <si>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</si>
  <si>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</si>
  <si>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</si>
  <si>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</si>
  <si>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</si>
  <si>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</si>
  <si>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</si>
  <si>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</si>
  <si>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</si>
  <si>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</si>
  <si>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</si>
  <si>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</si>
  <si>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</si>
  <si>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</si>
  <si>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</si>
  <si>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</si>
  <si>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</si>
  <si>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</si>
  <si>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</si>
  <si>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</si>
  <si>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</si>
  <si>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</si>
  <si>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</si>
  <si>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</si>
  <si>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</si>
  <si>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</si>
  <si>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</si>
  <si>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</si>
  <si>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</si>
  <si>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</si>
  <si>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</si>
  <si>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</si>
  <si>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</si>
  <si>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</si>
  <si>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</si>
  <si>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</si>
  <si>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</si>
  <si>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</si>
  <si>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</si>
  <si>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</si>
  <si>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</si>
  <si>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</si>
  <si>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</si>
  <si>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</si>
  <si>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</si>
  <si>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</si>
  <si>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</si>
  <si>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</si>
  <si>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</si>
  <si>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</si>
  <si>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</si>
  <si>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</si>
  <si>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</si>
  <si>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</si>
  <si>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</si>
  <si>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</si>
  <si>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</si>
  <si>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</si>
  <si>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</si>
  <si>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</si>
  <si>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</si>
  <si>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</si>
  <si>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</si>
  <si>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</si>
  <si>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</si>
  <si>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</si>
  <si>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</si>
  <si>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</si>
  <si>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</si>
  <si>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</si>
  <si>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</si>
  <si>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</si>
  <si>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</si>
  <si>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</si>
  <si>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</si>
  <si>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</si>
  <si>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</si>
  <si>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</si>
  <si>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</si>
  <si>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</si>
  <si>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</si>
  <si>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</si>
  <si>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</si>
  <si>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</si>
  <si>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</si>
  <si>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</si>
  <si>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</si>
  <si>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</si>
  <si>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</si>
  <si>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</si>
  <si>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</si>
  <si>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</si>
  <si>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</si>
  <si>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</si>
  <si>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</si>
  <si>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</si>
  <si>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</si>
  <si>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</si>
  <si>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</si>
  <si>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</si>
  <si>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</si>
  <si>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</si>
  <si>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</si>
  <si>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</si>
  <si>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</si>
  <si>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</si>
  <si>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</si>
  <si>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</si>
  <si>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</si>
  <si>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</si>
  <si>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</si>
  <si>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</si>
  <si>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</si>
  <si>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</si>
  <si>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</si>
  <si>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</si>
  <si>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</si>
  <si>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</si>
  <si>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</si>
  <si>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</si>
  <si>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</si>
  <si>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</si>
  <si>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</si>
  <si>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</si>
  <si>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</si>
  <si>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</si>
  <si>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</si>
  <si>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</si>
  <si>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</si>
  <si>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</si>
  <si>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</si>
  <si>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</si>
  <si>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</si>
  <si>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</si>
  <si>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</si>
  <si>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</si>
  <si>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</si>
  <si>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</si>
  <si>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</si>
  <si>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</si>
  <si>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</si>
  <si>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</si>
  <si>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</si>
  <si>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</si>
  <si>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</si>
  <si>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</si>
  <si>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</si>
  <si>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</si>
  <si>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</si>
  <si>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</si>
  <si>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</si>
  <si>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</si>
  <si>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</si>
  <si>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</si>
  <si>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</si>
  <si>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</si>
  <si>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</si>
  <si>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</si>
  <si>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</si>
  <si>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</si>
  <si>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</si>
  <si>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</si>
  <si>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</si>
  <si>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</si>
  <si>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</si>
  <si>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</si>
  <si>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</si>
  <si>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</si>
  <si>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</si>
  <si>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</si>
  <si>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</si>
  <si>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</si>
  <si>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</si>
  <si>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</si>
  <si>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</si>
  <si>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</si>
  <si>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</si>
  <si>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</si>
  <si>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</si>
  <si>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</si>
  <si>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</si>
  <si>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</si>
  <si>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</si>
  <si>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</si>
  <si>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</si>
  <si>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</si>
  <si>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</si>
  <si>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</si>
  <si>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</si>
  <si>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</si>
  <si>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</si>
  <si>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</si>
  <si>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</si>
  <si>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</si>
  <si>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</si>
  <si>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</si>
  <si>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</si>
  <si>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</si>
  <si>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</si>
  <si>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</si>
  <si>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</si>
  <si>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</si>
  <si>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</si>
  <si>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</si>
  <si>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</si>
  <si>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</si>
  <si>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</si>
  <si>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</si>
  <si>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</si>
  <si>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</si>
  <si>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</si>
  <si>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</si>
  <si>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</si>
  <si>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</si>
  <si>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</si>
  <si>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</si>
  <si>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</si>
  <si>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</si>
  <si>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</si>
  <si>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</si>
  <si>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</si>
  <si>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</si>
  <si>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</si>
  <si>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</si>
  <si>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</si>
  <si>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</si>
  <si>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</si>
  <si>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</si>
  <si>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</si>
  <si>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</si>
  <si>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</si>
  <si>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</si>
  <si>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</si>
  <si>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</si>
  <si>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</si>
  <si>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</si>
  <si>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</si>
  <si>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</si>
  <si>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</si>
  <si>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</si>
  <si>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</si>
  <si>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</si>
  <si>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</si>
  <si>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</si>
  <si>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</si>
  <si>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</si>
  <si>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</si>
  <si>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</si>
  <si>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</si>
  <si>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</si>
  <si>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</si>
  <si>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</si>
  <si>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</si>
  <si>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</si>
  <si>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</si>
  <si>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</si>
  <si>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</si>
  <si>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</si>
  <si>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</si>
  <si>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</si>
  <si>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</si>
  <si>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</si>
  <si>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</si>
  <si>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</si>
  <si>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</si>
  <si>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</si>
  <si>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</si>
  <si>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</si>
  <si>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</si>
  <si>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</si>
  <si>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</si>
  <si>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</si>
  <si>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</si>
  <si>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</si>
  <si>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</si>
  <si>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</si>
  <si>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</si>
  <si>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</si>
  <si>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</si>
  <si>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</si>
  <si>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</si>
  <si>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</si>
  <si>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</si>
  <si>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</si>
  <si>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</si>
  <si>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</si>
  <si>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</si>
  <si>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</si>
  <si>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</si>
  <si>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</si>
  <si>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</si>
  <si>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</si>
  <si>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</si>
  <si>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</si>
  <si>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</si>
  <si>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</si>
  <si>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</si>
  <si>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</si>
  <si>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</si>
  <si>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</si>
  <si>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</si>
  <si>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</si>
  <si>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</si>
  <si>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</si>
  <si>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</si>
  <si>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</si>
  <si>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</si>
  <si>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</si>
  <si>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</si>
  <si>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</si>
  <si>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</si>
  <si>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</si>
  <si>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</si>
  <si>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</si>
  <si>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</si>
  <si>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</si>
  <si>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</si>
  <si>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</si>
  <si>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</si>
  <si>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</si>
  <si>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</si>
  <si>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</si>
  <si>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</si>
  <si>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</si>
  <si>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</si>
  <si>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</si>
  <si>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</si>
  <si>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</si>
  <si>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</si>
  <si>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</si>
  <si>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</si>
  <si>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</si>
  <si>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</si>
  <si>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</si>
  <si>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</si>
  <si>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</si>
  <si>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</si>
  <si>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</si>
  <si>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</si>
  <si>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</si>
  <si>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</si>
  <si>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</si>
  <si>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</si>
  <si>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</si>
  <si>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</si>
  <si>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</si>
  <si>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</si>
  <si>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</si>
  <si>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</si>
  <si>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</si>
  <si>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</si>
  <si>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</si>
  <si>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</si>
  <si>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</si>
  <si>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</si>
  <si>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</si>
  <si>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</si>
  <si>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</si>
  <si>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</si>
  <si>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</si>
  <si>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</si>
  <si>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</si>
  <si>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</si>
  <si>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</si>
  <si>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</si>
  <si>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</si>
  <si>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</si>
  <si>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</si>
  <si>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</si>
  <si>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</si>
  <si>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</si>
  <si>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</si>
  <si>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</si>
  <si>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</si>
  <si>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</si>
  <si>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</si>
  <si>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</si>
  <si>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</si>
  <si>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</si>
  <si>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</si>
  <si>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</si>
  <si>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</si>
  <si>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</si>
  <si>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</si>
  <si>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</si>
  <si>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</si>
  <si>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</si>
  <si>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</si>
  <si>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</si>
  <si>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</si>
  <si>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</si>
  <si>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</si>
  <si>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</si>
  <si>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</si>
  <si>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</si>
  <si>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</si>
  <si>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</si>
  <si>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</si>
  <si>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</si>
  <si>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</si>
  <si>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</si>
  <si>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</si>
  <si>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</si>
  <si>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</si>
  <si>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</si>
  <si>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</si>
  <si>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</si>
  <si>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</si>
  <si>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</si>
  <si>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</si>
  <si>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</si>
  <si>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</si>
  <si>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</si>
  <si>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</si>
  <si>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</si>
  <si>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</si>
  <si>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</si>
  <si>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</si>
  <si>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</si>
  <si>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</si>
  <si>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</si>
  <si>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</si>
  <si>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</si>
  <si>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</si>
  <si>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</si>
  <si>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</si>
  <si>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</si>
  <si>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</si>
  <si>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</si>
  <si>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</si>
  <si>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</si>
  <si>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</si>
  <si>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</si>
  <si>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</si>
  <si>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</si>
  <si>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</si>
  <si>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</si>
  <si>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</si>
  <si>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</si>
  <si>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</si>
  <si>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</si>
  <si>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</si>
  <si>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</si>
  <si>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</si>
  <si>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</si>
  <si>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</si>
  <si>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</si>
  <si>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</si>
  <si>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</si>
  <si>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</si>
  <si>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</si>
  <si>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</si>
  <si>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</si>
  <si>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</si>
  <si>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</si>
  <si>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</si>
  <si>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</si>
  <si>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</si>
  <si>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</si>
  <si>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</si>
  <si>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</si>
  <si>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</si>
  <si>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</si>
  <si>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</si>
  <si>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</si>
  <si>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</si>
  <si>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</si>
  <si>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</si>
  <si>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</si>
  <si>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</si>
  <si>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</si>
  <si>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</si>
  <si>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</si>
  <si>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</si>
  <si>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</si>
  <si>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</si>
  <si>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</si>
  <si>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</si>
  <si>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</si>
  <si>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</si>
  <si>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</si>
  <si>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</si>
  <si>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</si>
  <si>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</si>
  <si>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</si>
  <si>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</si>
  <si>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</si>
  <si>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</si>
  <si>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</si>
  <si>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</si>
  <si>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</si>
  <si>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</si>
  <si>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</si>
  <si>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</si>
  <si>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</si>
  <si>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</si>
  <si>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</si>
  <si>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</si>
  <si>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</si>
  <si>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</si>
  <si>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</si>
  <si>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</si>
  <si>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</si>
  <si>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</si>
  <si>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</si>
  <si>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</si>
  <si>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</si>
  <si>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</si>
  <si>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</si>
  <si>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</si>
  <si>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</si>
  <si>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</si>
  <si>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</si>
  <si>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</si>
  <si>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</si>
  <si>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</si>
  <si>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</si>
  <si>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</si>
  <si>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</si>
  <si>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</si>
  <si>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</si>
  <si>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</si>
  <si>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</si>
  <si>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</si>
  <si>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</si>
  <si>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</si>
  <si>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</si>
  <si>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</si>
  <si>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</si>
  <si>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</si>
  <si>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</si>
  <si>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</si>
  <si>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</si>
  <si>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</si>
  <si>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</si>
  <si>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</si>
  <si>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</si>
  <si>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</si>
  <si>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</si>
  <si>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</si>
  <si>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</si>
  <si>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</si>
  <si>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</si>
  <si>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</si>
  <si>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</si>
  <si>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</si>
  <si>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</si>
  <si>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</si>
  <si>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</si>
  <si>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</si>
  <si>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</si>
  <si>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</si>
  <si>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</si>
  <si>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</si>
  <si>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</si>
  <si>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</si>
  <si>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</si>
  <si>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</si>
  <si>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</si>
  <si>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</si>
  <si>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</si>
  <si>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</si>
  <si>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</si>
  <si>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</si>
  <si>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</si>
  <si>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</si>
  <si>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</si>
  <si>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</si>
  <si>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</si>
  <si>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</si>
  <si>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</si>
  <si>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</si>
  <si>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</si>
  <si>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</si>
  <si>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</si>
  <si>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</si>
  <si>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</si>
  <si>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</si>
  <si>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</si>
  <si>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</si>
  <si>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</si>
  <si>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</si>
  <si>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</si>
  <si>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</si>
  <si>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</si>
  <si>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</si>
  <si>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</si>
  <si>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</si>
  <si>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</si>
  <si>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</si>
  <si>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</si>
  <si>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</si>
  <si>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</si>
  <si>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</si>
  <si>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</si>
  <si>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</si>
  <si>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</si>
  <si>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</si>
  <si>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</si>
  <si>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</si>
  <si>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</si>
  <si>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</si>
  <si>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</si>
  <si>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</si>
  <si>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</si>
  <si>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</si>
  <si>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</si>
  <si>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</si>
  <si>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</si>
  <si>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</si>
  <si>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</si>
  <si>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</si>
  <si>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</si>
  <si>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</si>
  <si>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</si>
  <si>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</si>
  <si>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</si>
  <si>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</si>
  <si>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</si>
  <si>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</si>
  <si>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</si>
  <si>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</si>
  <si>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</si>
  <si>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</si>
  <si>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</si>
  <si>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</si>
  <si>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</si>
  <si>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</si>
  <si>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</si>
  <si>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</si>
  <si>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</si>
  <si>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</si>
  <si>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</si>
  <si>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</si>
  <si>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</si>
  <si>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</si>
  <si>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</si>
  <si>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</si>
  <si>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</si>
  <si>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</si>
  <si>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</si>
  <si>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</si>
  <si>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</si>
  <si>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</si>
  <si>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</si>
  <si>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</si>
  <si>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</si>
  <si>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</si>
  <si>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</si>
  <si>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</si>
  <si>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</si>
  <si>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</si>
  <si>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</si>
  <si>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</si>
  <si>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</si>
  <si>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</si>
  <si>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</si>
  <si>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</si>
  <si>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</si>
  <si>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</si>
  <si>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</si>
  <si>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</si>
  <si>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</si>
  <si>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</si>
  <si>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</si>
  <si>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</si>
  <si>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</si>
  <si>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</si>
  <si>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</si>
  <si>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</si>
  <si>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</si>
  <si>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</si>
  <si>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</si>
  <si>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</si>
  <si>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</si>
  <si>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</si>
  <si>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</si>
  <si>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</si>
  <si>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</si>
  <si>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</si>
  <si>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</si>
  <si>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</si>
  <si>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</si>
  <si>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</si>
  <si>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</si>
  <si>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</si>
  <si>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</si>
  <si>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</si>
  <si>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</si>
  <si>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</si>
  <si>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</si>
  <si>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</si>
  <si>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</si>
  <si>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</si>
  <si>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</si>
  <si>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</si>
  <si>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</si>
  <si>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</si>
  <si>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</si>
  <si>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</si>
  <si>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</si>
  <si>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</si>
  <si>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</si>
  <si>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</si>
  <si>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</si>
  <si>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</si>
  <si>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</si>
  <si>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</si>
  <si>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</si>
  <si>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</si>
  <si>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</si>
  <si>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</si>
  <si>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</si>
  <si>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</si>
  <si>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</si>
  <si>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</si>
  <si>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</si>
  <si>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</si>
  <si>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</si>
  <si>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</si>
  <si>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</si>
  <si>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</si>
  <si>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</si>
  <si>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</si>
  <si>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</si>
  <si>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</si>
  <si>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</si>
  <si>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</si>
  <si>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</si>
  <si>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</si>
  <si>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</si>
  <si>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</si>
  <si>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</si>
  <si>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</si>
  <si>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</si>
  <si>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</si>
  <si>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</si>
  <si>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</si>
  <si>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</si>
  <si>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</si>
  <si>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</si>
  <si>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</si>
  <si>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</si>
  <si>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</si>
  <si>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</si>
  <si>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</si>
  <si>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</si>
  <si>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</si>
  <si>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</si>
  <si>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</si>
  <si>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</si>
  <si>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</si>
  <si>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</si>
  <si>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</si>
  <si>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</si>
  <si>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</si>
  <si>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</si>
  <si>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</si>
  <si>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</si>
  <si>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</si>
  <si>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</si>
  <si>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</si>
  <si>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</si>
  <si>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</si>
  <si>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</si>
  <si>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</si>
  <si>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</si>
  <si>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</si>
  <si>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</si>
  <si>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</si>
  <si>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</si>
  <si>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</si>
  <si>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</si>
  <si>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</si>
  <si>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</si>
  <si>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</si>
  <si>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</si>
  <si>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</si>
  <si>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</si>
  <si>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</si>
  <si>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</si>
  <si>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</si>
  <si>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</si>
  <si>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</si>
  <si>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</si>
  <si>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</si>
  <si>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</si>
  <si>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</si>
  <si>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</si>
  <si>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</si>
  <si>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</si>
  <si>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</si>
  <si>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</si>
  <si>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</si>
  <si>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</si>
  <si>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</si>
  <si>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</si>
  <si>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</si>
  <si>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</si>
  <si>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</si>
  <si>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</si>
  <si>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</si>
  <si>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</si>
  <si>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</si>
  <si>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</si>
  <si>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</si>
  <si>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</si>
  <si>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</si>
  <si>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</si>
  <si>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</si>
  <si>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</si>
  <si>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</si>
  <si>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</si>
  <si>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</si>
  <si>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</si>
  <si>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</si>
  <si>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</si>
  <si>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</si>
  <si>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</si>
  <si>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</si>
  <si>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</si>
  <si>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</si>
  <si>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</si>
  <si>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</si>
  <si>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</si>
  <si>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</si>
  <si>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</si>
  <si>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</si>
  <si>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</si>
  <si>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</si>
  <si>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</si>
  <si>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</si>
  <si>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</si>
  <si>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</si>
  <si>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</si>
  <si>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</si>
  <si>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</si>
  <si>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</si>
  <si>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</si>
  <si>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</si>
  <si>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</si>
  <si>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</si>
  <si>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</si>
  <si>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</si>
  <si>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</si>
  <si>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</si>
  <si>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</si>
  <si>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</si>
  <si>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</si>
  <si>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</si>
  <si>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</si>
  <si>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</si>
  <si>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</si>
  <si>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</si>
  <si>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</si>
  <si>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</si>
  <si>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</si>
  <si>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</si>
  <si>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</si>
  <si>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</si>
  <si>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</si>
  <si>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</si>
  <si>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</si>
  <si>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</si>
  <si>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</si>
  <si>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</si>
  <si>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</si>
  <si>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</si>
  <si>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</si>
  <si>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</si>
  <si>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</si>
  <si>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</si>
  <si>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</si>
  <si>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</si>
  <si>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</si>
  <si>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</si>
  <si>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</si>
  <si>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</si>
  <si>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</si>
  <si>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</si>
  <si>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</si>
  <si>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</si>
  <si>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</si>
  <si>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</si>
  <si>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</si>
  <si>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</si>
  <si>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</si>
  <si>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</si>
  <si>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</si>
  <si>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</si>
  <si>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</si>
  <si>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</si>
  <si>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</si>
  <si>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</si>
  <si>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</si>
  <si>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</si>
  <si>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</si>
  <si>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</si>
  <si>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</si>
  <si>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</si>
  <si>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</si>
  <si>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</si>
  <si>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</si>
  <si>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</si>
  <si>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</si>
  <si>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</si>
  <si>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</si>
  <si>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</si>
  <si>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</si>
  <si>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</si>
  <si>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</si>
  <si>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</si>
  <si>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</si>
  <si>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</si>
  <si>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</si>
  <si>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</si>
  <si>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</si>
  <si>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</si>
  <si>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</si>
  <si>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</si>
  <si>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</si>
  <si>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</si>
  <si>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</si>
  <si>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</si>
  <si>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</si>
  <si>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</si>
  <si>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</si>
  <si>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</si>
  <si>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</si>
  <si>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</si>
  <si>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</si>
  <si>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</si>
  <si>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</si>
  <si>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</si>
  <si>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</si>
  <si>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</si>
  <si>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</si>
  <si>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</si>
  <si>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</si>
  <si>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</si>
  <si>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</si>
  <si>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</si>
  <si>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</si>
  <si>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</si>
  <si>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</si>
  <si>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</si>
  <si>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</si>
  <si>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</si>
  <si>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</si>
  <si>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</si>
  <si>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</si>
  <si>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</si>
  <si>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</si>
  <si>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</si>
  <si>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</si>
  <si>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</si>
  <si>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</si>
  <si>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</si>
  <si>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</si>
  <si>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</si>
  <si>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</si>
  <si>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</si>
  <si>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</si>
  <si>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</si>
  <si>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</si>
  <si>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</si>
  <si>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</si>
  <si>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</si>
  <si>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</si>
  <si>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</si>
  <si>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</si>
  <si>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</si>
  <si>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</si>
  <si>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</si>
  <si>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</si>
  <si>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</si>
  <si>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</si>
  <si>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</si>
  <si>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</si>
  <si>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</si>
  <si>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</si>
  <si>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</si>
  <si>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</si>
  <si>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</si>
  <si>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</si>
  <si>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</si>
  <si>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</si>
  <si>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</si>
  <si>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</si>
  <si>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</si>
  <si>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</si>
  <si>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</si>
  <si>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</si>
  <si>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</si>
  <si>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</si>
  <si>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</si>
  <si>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</si>
  <si>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</si>
  <si>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</si>
  <si>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</si>
  <si>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</si>
  <si>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</si>
  <si>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</si>
  <si>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</si>
  <si>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</si>
  <si>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</si>
  <si>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</si>
  <si>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</si>
  <si>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</si>
  <si>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</si>
  <si>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</si>
  <si>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</si>
  <si>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</si>
  <si>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</si>
  <si>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</si>
  <si>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</si>
  <si>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</si>
  <si>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</si>
  <si>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</si>
  <si>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</si>
  <si>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</si>
  <si>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</si>
  <si>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</si>
  <si>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</si>
  <si>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</si>
  <si>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</si>
  <si>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</si>
  <si>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</si>
  <si>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</si>
  <si>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</si>
  <si>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</si>
  <si>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</si>
  <si>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</si>
  <si>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</si>
  <si>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</si>
  <si>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</si>
  <si>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</si>
  <si>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</si>
  <si>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</si>
  <si>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</si>
  <si>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</si>
  <si>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</si>
  <si>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</si>
  <si>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</si>
  <si>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</si>
  <si>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</si>
  <si>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</si>
  <si>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</si>
  <si>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</si>
  <si>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</si>
  <si>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</si>
  <si>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</si>
  <si>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</si>
  <si>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</si>
  <si>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</si>
  <si>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</si>
  <si>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</si>
  <si>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</si>
  <si>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</si>
  <si>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</si>
  <si>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</si>
  <si>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</si>
  <si>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</si>
  <si>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</si>
  <si>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</si>
  <si>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</si>
  <si>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</si>
  <si>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</si>
  <si>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</si>
  <si>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</si>
  <si>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</si>
  <si>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</si>
  <si>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</si>
  <si>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</si>
  <si>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</si>
  <si>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</si>
  <si>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</si>
  <si>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</si>
  <si>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</si>
  <si>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</si>
  <si>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</si>
  <si>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</si>
  <si>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</si>
  <si>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</si>
  <si>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</si>
  <si>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</si>
  <si>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</si>
  <si>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</si>
  <si>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</si>
  <si>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</si>
  <si>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</si>
  <si>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</si>
  <si>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</si>
  <si>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</si>
  <si>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</si>
  <si>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</si>
  <si>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</si>
  <si>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</si>
  <si>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</si>
  <si>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</si>
  <si>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</si>
  <si>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</si>
  <si>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</si>
  <si>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</si>
  <si>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</si>
  <si>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</si>
  <si>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</si>
  <si>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</si>
  <si>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</si>
  <si>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</si>
  <si>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</si>
  <si>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</si>
  <si>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</si>
  <si>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</si>
  <si>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</si>
  <si>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</si>
  <si>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</si>
  <si>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</si>
  <si>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</si>
  <si>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</si>
  <si>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</si>
  <si>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</si>
  <si>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</si>
  <si>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</si>
  <si>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</si>
  <si>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</si>
  <si>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</si>
  <si>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</si>
  <si>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</si>
  <si>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</si>
  <si>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</si>
  <si>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</si>
  <si>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</si>
  <si>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</si>
  <si>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</si>
  <si>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</si>
  <si>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</si>
  <si>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</si>
  <si>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</si>
  <si>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</si>
  <si>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</si>
  <si>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</si>
  <si>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</si>
  <si>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</si>
  <si>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</si>
  <si>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</si>
  <si>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</si>
  <si>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</si>
  <si>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</si>
  <si>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</si>
  <si>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</si>
  <si>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</si>
  <si>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</si>
  <si>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</si>
  <si>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</si>
  <si>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</si>
  <si>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</si>
  <si>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</si>
  <si>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</si>
  <si>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</si>
  <si>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</si>
  <si>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</si>
  <si>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</si>
  <si>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</si>
  <si>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</si>
  <si>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</si>
  <si>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</si>
  <si>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</si>
  <si>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</si>
  <si>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</si>
  <si>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</si>
  <si>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</si>
  <si>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</si>
  <si>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</si>
  <si>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</si>
  <si>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</si>
  <si>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</si>
  <si>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</si>
  <si>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</si>
  <si>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</si>
  <si>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</si>
  <si>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</si>
  <si>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</si>
  <si>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</si>
  <si>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</si>
  <si>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</si>
  <si>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</si>
  <si>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</si>
  <si>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</si>
  <si>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</si>
  <si>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</si>
  <si>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</si>
  <si>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</si>
  <si>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</si>
  <si>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</si>
  <si>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</si>
  <si>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</si>
  <si>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</si>
  <si>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</si>
  <si>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</si>
  <si>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</si>
  <si>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</si>
  <si>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</si>
  <si>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</si>
  <si>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</si>
  <si>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</si>
  <si>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</si>
  <si>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</si>
  <si>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</si>
  <si>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</si>
  <si>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</si>
  <si>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</si>
  <si>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</si>
  <si>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</si>
  <si>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</si>
  <si>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</si>
  <si>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</si>
  <si>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</si>
  <si>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</si>
  <si>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</si>
  <si>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</si>
  <si>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</si>
  <si>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</si>
  <si>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</si>
  <si>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</si>
  <si>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</si>
  <si>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</si>
  <si>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</si>
  <si>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</si>
  <si>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</si>
  <si>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</si>
  <si>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</si>
  <si>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</si>
  <si>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</si>
  <si>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</si>
  <si>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</si>
  <si>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</si>
  <si>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</si>
  <si>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</si>
  <si>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</si>
  <si>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</si>
  <si>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</si>
  <si>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</si>
  <si>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</si>
  <si>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</si>
  <si>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</si>
  <si>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</si>
  <si>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</si>
  <si>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</si>
  <si>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</si>
  <si>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</si>
  <si>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</si>
  <si>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</si>
  <si>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</si>
  <si>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</si>
  <si>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</si>
  <si>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</si>
  <si>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</si>
  <si>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</si>
  <si>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</si>
  <si>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</si>
  <si>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</si>
  <si>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</si>
  <si>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</si>
  <si>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</si>
  <si>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</si>
  <si>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</si>
  <si>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</si>
  <si>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</si>
  <si>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</si>
  <si>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</si>
  <si>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</si>
  <si>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</si>
  <si>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</si>
  <si>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</si>
  <si>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</si>
  <si>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</si>
  <si>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</si>
  <si>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</si>
  <si>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</si>
  <si>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</si>
  <si>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</si>
  <si>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</si>
  <si>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</si>
  <si>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</si>
  <si>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</si>
  <si>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</si>
  <si>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</si>
  <si>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</si>
  <si>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</si>
  <si>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</si>
  <si>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</si>
  <si>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</si>
  <si>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</si>
  <si>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</si>
  <si>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</si>
  <si>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</si>
  <si>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</si>
  <si>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</si>
  <si>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</si>
  <si>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</si>
  <si>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</si>
  <si>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</si>
  <si>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</si>
  <si>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</si>
  <si>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</si>
  <si>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</si>
  <si>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</si>
  <si>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</si>
  <si>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</si>
  <si>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</si>
  <si>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</si>
  <si>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</si>
  <si>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</si>
  <si>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</si>
  <si>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</si>
  <si>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</si>
  <si>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</si>
  <si>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</si>
  <si>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</si>
  <si>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</si>
  <si>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</si>
  <si>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</si>
  <si>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</si>
  <si>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</si>
  <si>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</si>
  <si>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</si>
  <si>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</si>
  <si>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</si>
  <si>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</si>
  <si>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</si>
  <si>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</si>
  <si>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</si>
  <si>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</si>
  <si>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</si>
  <si>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</si>
  <si>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</si>
  <si>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</si>
  <si>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</si>
  <si>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</si>
  <si>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</si>
  <si>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</si>
  <si>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</si>
  <si>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</si>
  <si>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</si>
  <si>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</si>
  <si>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</si>
  <si>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</si>
  <si>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</si>
  <si>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</si>
  <si>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</si>
  <si>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</si>
  <si>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</si>
  <si>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</si>
  <si>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</si>
  <si>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</si>
  <si>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</si>
  <si>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</si>
  <si>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</si>
  <si>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</si>
  <si>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</si>
  <si>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</si>
  <si>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</si>
  <si>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</si>
  <si>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</si>
  <si>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</si>
  <si>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</si>
  <si>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</si>
  <si>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</si>
  <si>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</si>
  <si>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</si>
  <si>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</si>
  <si>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</si>
  <si>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</si>
  <si>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</si>
  <si>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</si>
  <si>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</si>
  <si>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</si>
  <si>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</si>
  <si>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</si>
  <si>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</si>
  <si>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</si>
  <si>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</si>
  <si>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</si>
  <si>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</si>
  <si>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</si>
  <si>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</si>
  <si>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</si>
  <si>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</si>
  <si>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</si>
  <si>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</si>
  <si>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</si>
  <si>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</si>
  <si>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</si>
  <si>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</si>
  <si>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</si>
  <si>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</si>
  <si>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</si>
  <si>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</si>
  <si>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</si>
  <si>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</si>
  <si>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</si>
  <si>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</si>
  <si>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</si>
  <si>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</si>
  <si>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</si>
  <si>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</si>
  <si>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</si>
  <si>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</si>
  <si>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</si>
  <si>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</si>
  <si>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</si>
  <si>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</si>
  <si>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</si>
  <si>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</si>
  <si>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</si>
  <si>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</si>
  <si>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</si>
  <si>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</si>
  <si>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</si>
  <si>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</si>
  <si>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</si>
  <si>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</si>
  <si>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</si>
  <si>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</si>
  <si>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</si>
  <si>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</si>
  <si>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</si>
  <si>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</si>
  <si>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</si>
  <si>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</si>
  <si>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</si>
  <si>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</si>
  <si>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</si>
  <si>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</si>
  <si>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</si>
  <si>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</si>
  <si>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</si>
  <si>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</si>
  <si>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</si>
  <si>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</si>
  <si>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</si>
  <si>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</si>
  <si>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</si>
  <si>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</si>
  <si>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</si>
  <si>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</si>
  <si>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</si>
  <si>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</si>
  <si>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</si>
  <si>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</si>
  <si>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</si>
  <si>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</si>
  <si>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</si>
  <si>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</si>
  <si>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</si>
  <si>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</si>
  <si>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</si>
  <si>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</si>
  <si>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</si>
  <si>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</si>
  <si>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</si>
  <si>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</si>
  <si>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</si>
  <si>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</si>
  <si>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</si>
  <si>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</si>
  <si>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</si>
  <si>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</si>
  <si>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</si>
  <si>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</si>
  <si>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</si>
  <si>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</si>
  <si>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</si>
  <si>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</si>
  <si>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</si>
  <si>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</si>
  <si>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</si>
  <si>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</si>
  <si>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</si>
  <si>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</si>
  <si>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</si>
  <si>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</si>
  <si>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</si>
  <si>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</si>
  <si>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</si>
  <si>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</si>
  <si>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</si>
  <si>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</si>
  <si>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</si>
  <si>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</si>
  <si>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</si>
  <si>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</si>
  <si>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</si>
  <si>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</si>
  <si>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</si>
  <si>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</si>
  <si>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</si>
  <si>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</si>
  <si>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</si>
  <si>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</si>
  <si>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</si>
  <si>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</si>
  <si>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</si>
  <si>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</si>
  <si>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</si>
  <si>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</si>
  <si>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</si>
  <si>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</si>
  <si>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</si>
  <si>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</si>
  <si>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</si>
  <si>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</si>
  <si>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</si>
  <si>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</si>
  <si>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</si>
  <si>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</si>
  <si>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</si>
  <si>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</si>
  <si>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</si>
  <si>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</si>
  <si>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</si>
  <si>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</si>
  <si>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</si>
  <si>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</si>
  <si>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</si>
  <si>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</si>
  <si>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</si>
  <si>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</si>
  <si>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</si>
  <si>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</si>
  <si>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</si>
  <si>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</si>
  <si>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</si>
  <si>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</si>
  <si>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</si>
  <si>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</si>
  <si>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</si>
  <si>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</si>
  <si>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</si>
  <si>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</si>
  <si>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</si>
  <si>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</si>
  <si>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</si>
  <si>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</si>
  <si>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</si>
  <si>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</si>
  <si>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</si>
  <si>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</si>
  <si>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</si>
  <si>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</si>
  <si>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</si>
  <si>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</si>
  <si>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</si>
  <si>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</si>
  <si>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</si>
  <si>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</si>
  <si>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</si>
  <si>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</si>
  <si>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</si>
  <si>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</si>
  <si>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</si>
  <si>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</si>
  <si>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</si>
  <si>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</si>
  <si>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</si>
  <si>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</si>
  <si>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</si>
  <si>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</si>
  <si>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</si>
  <si>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</si>
  <si>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</si>
  <si>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</si>
  <si>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</si>
  <si>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</si>
  <si>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</si>
  <si>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</si>
  <si>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</si>
  <si>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</si>
  <si>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</si>
  <si>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</si>
  <si>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</si>
  <si>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</si>
  <si>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</si>
  <si>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</si>
  <si>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</si>
  <si>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</si>
  <si>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</si>
  <si>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</si>
  <si>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</si>
  <si>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</si>
  <si>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</si>
  <si>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</si>
  <si>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</si>
  <si>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</si>
  <si>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</si>
  <si>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</si>
  <si>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</si>
  <si>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</si>
  <si>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</si>
  <si>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</si>
  <si>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</si>
  <si>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</si>
  <si>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</si>
  <si>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</si>
  <si>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</si>
  <si>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</si>
  <si>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</si>
  <si>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</si>
  <si>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</si>
  <si>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</si>
  <si>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</si>
  <si>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</si>
  <si>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</si>
  <si>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</si>
  <si>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</si>
  <si>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</si>
  <si>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</si>
  <si>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</si>
  <si>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</si>
  <si>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</si>
  <si>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</si>
  <si>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</si>
  <si>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</si>
  <si>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</si>
  <si>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</si>
  <si>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</si>
  <si>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</si>
  <si>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</si>
  <si>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</si>
  <si>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</si>
  <si>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</si>
  <si>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</si>
  <si>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</si>
  <si>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</si>
  <si>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</si>
  <si>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</si>
  <si>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</si>
  <si>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</si>
  <si>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</si>
  <si>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</si>
  <si>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</si>
  <si>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</si>
  <si>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</si>
  <si>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</si>
  <si>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</si>
  <si>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</si>
  <si>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</si>
  <si>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</si>
  <si>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</si>
  <si>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</si>
  <si>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</si>
  <si>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</si>
  <si>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</si>
  <si>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</si>
  <si>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</si>
  <si>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</si>
  <si>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</si>
  <si>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</si>
  <si>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</si>
  <si>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</si>
  <si>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</si>
  <si>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</si>
  <si>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</si>
  <si>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</si>
  <si>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</si>
  <si>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</si>
  <si>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</si>
  <si>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</si>
  <si>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</si>
  <si>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</si>
  <si>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</si>
  <si>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</si>
  <si>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</si>
  <si>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</si>
  <si>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</si>
  <si>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</si>
  <si>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</si>
  <si>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</si>
  <si>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</si>
  <si>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</si>
  <si>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</si>
  <si>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</si>
  <si>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</si>
  <si>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</si>
  <si>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</si>
  <si>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</si>
  <si>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</si>
  <si>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</si>
  <si>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</si>
  <si>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</si>
  <si>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</si>
  <si>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</si>
  <si>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</si>
  <si>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</si>
  <si>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</si>
  <si>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</si>
  <si>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</si>
  <si>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</si>
  <si>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</si>
  <si>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</si>
  <si>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</si>
  <si>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</si>
  <si>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</si>
  <si>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</si>
  <si>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</si>
  <si>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</si>
  <si>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</si>
  <si>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</si>
  <si>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</si>
  <si>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</si>
  <si>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</si>
  <si>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</si>
  <si>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</si>
  <si>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</si>
  <si>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</si>
  <si>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</si>
  <si>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</si>
  <si>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</si>
  <si>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</si>
  <si>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</si>
  <si>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</si>
  <si>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</si>
  <si>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</si>
  <si>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</si>
  <si>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</si>
  <si>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</si>
  <si>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</si>
  <si>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</si>
  <si>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</si>
  <si>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</si>
  <si>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</si>
  <si>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</si>
  <si>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</si>
  <si>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</si>
  <si>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</si>
  <si>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</si>
  <si>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</si>
  <si>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</si>
  <si>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</si>
  <si>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</si>
  <si>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</si>
  <si>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</si>
  <si>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</si>
  <si>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</si>
  <si>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</si>
  <si>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</si>
  <si>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</si>
  <si>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</si>
  <si>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</si>
  <si>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</si>
  <si>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</si>
  <si>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</si>
  <si>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</si>
  <si>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</si>
  <si>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</si>
  <si>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</si>
  <si>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</si>
  <si>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</si>
  <si>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</si>
  <si>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</si>
  <si>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</si>
  <si>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</si>
  <si>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</si>
  <si>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</si>
  <si>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</si>
  <si>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</si>
  <si>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</si>
  <si>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</si>
  <si>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</si>
  <si>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</si>
  <si>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</si>
  <si>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</si>
  <si>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</si>
  <si>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</si>
  <si>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</si>
  <si>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</si>
  <si>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</si>
  <si>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</si>
  <si>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</si>
  <si>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</si>
  <si>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</si>
  <si>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</si>
  <si>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</si>
  <si>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</si>
  <si>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</si>
  <si>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</si>
  <si>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</si>
  <si>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</si>
  <si>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</si>
  <si>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</si>
  <si>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</si>
  <si>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</si>
  <si>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</si>
  <si>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</si>
  <si>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</si>
  <si>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</si>
  <si>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</si>
  <si>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</si>
  <si>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</si>
  <si>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</si>
  <si>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</si>
  <si>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</si>
  <si>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</si>
  <si>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</si>
  <si>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</si>
  <si>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</si>
  <si>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</si>
  <si>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</si>
  <si>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</si>
  <si>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</si>
  <si>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</si>
  <si>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</si>
  <si>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</si>
  <si>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</si>
  <si>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</si>
  <si>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</si>
  <si>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</si>
  <si>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</si>
  <si>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</si>
  <si>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</si>
  <si>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</si>
  <si>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</si>
  <si>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</si>
  <si>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</si>
  <si>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</si>
  <si>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</si>
  <si>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</si>
  <si>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</si>
  <si>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</si>
  <si>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</si>
  <si>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</si>
  <si>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</si>
  <si>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</si>
  <si>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</si>
  <si>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</si>
  <si>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</si>
  <si>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</si>
  <si>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</si>
  <si>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</si>
  <si>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</si>
  <si>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</si>
  <si>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</si>
  <si>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</si>
  <si>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</si>
  <si>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</si>
  <si>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</si>
  <si>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</si>
  <si>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</si>
  <si>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</si>
  <si>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</si>
  <si>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</si>
  <si>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</si>
  <si>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</si>
  <si>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</si>
  <si>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</si>
  <si>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</si>
  <si>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</si>
  <si>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</si>
  <si>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</si>
  <si>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</si>
  <si>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</si>
  <si>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</si>
  <si>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</si>
  <si>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</si>
  <si>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</si>
  <si>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</si>
  <si>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</si>
  <si>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</si>
  <si>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</si>
  <si>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</si>
  <si>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</si>
  <si>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</si>
  <si>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</si>
  <si>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</si>
  <si>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</si>
  <si>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</si>
  <si>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</si>
  <si>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</si>
  <si>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</si>
  <si>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</si>
  <si>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</si>
  <si>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</si>
  <si>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</si>
  <si>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</si>
  <si>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</si>
  <si>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</si>
  <si>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</si>
  <si>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</si>
  <si>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</si>
  <si>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</si>
  <si>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</si>
  <si>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</si>
  <si>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</si>
  <si>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</si>
  <si>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</si>
  <si>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</si>
  <si>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</si>
  <si>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</si>
  <si>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</si>
  <si>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</si>
  <si>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</si>
  <si>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</si>
  <si>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</si>
  <si>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</si>
  <si>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</si>
  <si>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</si>
  <si>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</si>
  <si>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</si>
  <si>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</si>
  <si>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</si>
  <si>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</si>
  <si>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</si>
  <si>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</si>
  <si>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</si>
  <si>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</si>
  <si>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</si>
  <si>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</si>
  <si>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</si>
  <si>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</si>
  <si>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</si>
  <si>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</si>
  <si>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</si>
  <si>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</si>
  <si>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</si>
  <si>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</si>
  <si>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</si>
  <si>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</si>
  <si>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</si>
  <si>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</si>
  <si>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</si>
  <si>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</si>
  <si>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</si>
  <si>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</si>
  <si>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</si>
  <si>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</si>
  <si>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</si>
  <si>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</si>
  <si>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</si>
  <si>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</si>
  <si>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</si>
  <si>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</si>
  <si>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</si>
  <si>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</si>
  <si>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</si>
  <si>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</si>
  <si>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</si>
  <si>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</si>
  <si>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</si>
  <si>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</si>
  <si>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</si>
  <si>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</si>
  <si>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</si>
  <si>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</si>
  <si>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</si>
  <si>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</si>
  <si>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</si>
  <si>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</si>
  <si>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</si>
  <si>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</si>
  <si>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</si>
  <si>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</si>
  <si>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</si>
  <si>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</si>
  <si>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</si>
  <si>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</si>
  <si>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</si>
  <si>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</si>
  <si>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</si>
  <si>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</si>
  <si>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</si>
  <si>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</si>
  <si>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</si>
  <si>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</si>
  <si>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</si>
  <si>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</si>
  <si>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</si>
  <si>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</si>
  <si>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</si>
  <si>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</si>
  <si>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</si>
  <si>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</si>
  <si>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</si>
  <si>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</si>
  <si>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</si>
  <si>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</si>
  <si>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</si>
  <si>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</si>
  <si>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</si>
  <si>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</si>
  <si>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</si>
  <si>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</si>
  <si>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</si>
  <si>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</si>
  <si>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</si>
  <si>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</si>
  <si>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</si>
  <si>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</si>
  <si>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</si>
  <si>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</si>
  <si>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</si>
  <si>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</si>
  <si>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</si>
  <si>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</si>
  <si>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</si>
  <si>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</si>
  <si>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</si>
  <si>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</si>
  <si>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</si>
  <si>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</si>
  <si>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</si>
  <si>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</si>
  <si>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</si>
  <si>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</si>
  <si>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</si>
  <si>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</si>
  <si>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</si>
  <si>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</si>
  <si>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</si>
  <si>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</si>
  <si>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</si>
  <si>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</si>
  <si>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</si>
  <si>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</si>
  <si>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</si>
  <si>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</si>
  <si>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</si>
  <si>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</si>
  <si>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</si>
  <si>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</si>
  <si>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</si>
  <si>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</si>
  <si>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</si>
  <si>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</si>
  <si>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</si>
  <si>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</si>
  <si>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</si>
  <si>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</si>
  <si>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</si>
  <si>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</si>
  <si>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</si>
  <si>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</si>
  <si>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</si>
  <si>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</si>
  <si>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</si>
  <si>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</si>
  <si>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</si>
  <si>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</si>
  <si>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</si>
  <si>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</si>
  <si>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</si>
  <si>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</si>
  <si>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</si>
  <si>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</si>
  <si>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</si>
  <si>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</si>
  <si>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</si>
  <si>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</si>
  <si>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</si>
  <si>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</si>
  <si>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</si>
  <si>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</si>
  <si>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</si>
  <si>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</si>
  <si>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</si>
  <si>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</si>
  <si>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</si>
  <si>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</si>
  <si>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</si>
  <si>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</si>
  <si>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</si>
  <si>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</si>
  <si>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</si>
  <si>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</si>
  <si>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</si>
  <si>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</si>
  <si>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</si>
  <si>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</si>
  <si>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</si>
  <si>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</si>
  <si>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</si>
  <si>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</si>
  <si>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</si>
  <si>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</si>
  <si>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</si>
  <si>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</si>
  <si>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</si>
  <si>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</si>
  <si>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</si>
  <si>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</si>
  <si>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</si>
  <si>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</si>
  <si>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</si>
  <si>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</si>
  <si>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</si>
  <si>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</si>
  <si>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</si>
  <si>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</si>
  <si>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</si>
  <si>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</si>
  <si>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</si>
  <si>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</si>
  <si>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</si>
  <si>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</si>
  <si>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</si>
  <si>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</si>
  <si>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</si>
  <si>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</si>
  <si>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</si>
  <si>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</si>
  <si>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</si>
  <si>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</si>
  <si>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</si>
  <si>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</si>
  <si>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</si>
  <si>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</si>
  <si>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</si>
  <si>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</si>
  <si>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</si>
  <si>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</si>
  <si>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</si>
  <si>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</si>
  <si>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</si>
  <si>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</si>
  <si>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</si>
  <si>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</si>
  <si>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</si>
  <si>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</si>
  <si>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</si>
  <si>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</si>
  <si>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</si>
  <si>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</si>
  <si>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</si>
  <si>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</si>
  <si>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</si>
  <si>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</si>
  <si>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</si>
  <si>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</si>
  <si>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</si>
  <si>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</si>
  <si>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</si>
  <si>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</si>
  <si>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</si>
  <si>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</si>
  <si>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</si>
  <si>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</si>
  <si>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</si>
  <si>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</si>
  <si>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</si>
  <si>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</si>
  <si>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</si>
  <si>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</si>
  <si>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</si>
  <si>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</si>
  <si>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</si>
  <si>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</si>
  <si>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</si>
  <si>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</si>
  <si>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</si>
  <si>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</si>
  <si>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</si>
  <si>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</si>
  <si>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</si>
  <si>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</si>
  <si>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</si>
  <si>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</si>
  <si>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</si>
  <si>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</si>
  <si>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</si>
  <si>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</si>
  <si>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</si>
  <si>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</si>
  <si>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</si>
  <si>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</si>
  <si>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</si>
  <si>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</si>
  <si>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</si>
  <si>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</si>
  <si>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</si>
  <si>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</si>
  <si>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</si>
  <si>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</si>
  <si>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</si>
  <si>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</si>
  <si>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</si>
  <si>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</si>
  <si>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</si>
  <si>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</si>
  <si>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</si>
  <si>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</si>
  <si>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</si>
  <si>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</si>
  <si>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</si>
  <si>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</si>
  <si>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</si>
  <si>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</si>
  <si>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</si>
  <si>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</si>
  <si>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</si>
  <si>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</si>
  <si>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</si>
  <si>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</si>
  <si>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</si>
  <si>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</si>
  <si>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</si>
  <si>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</si>
  <si>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</si>
  <si>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</si>
  <si>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</si>
  <si>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</si>
  <si>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</si>
  <si>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</si>
  <si>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</si>
  <si>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</si>
  <si>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</si>
  <si>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</si>
  <si>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</si>
  <si>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</si>
  <si>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</si>
  <si>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</si>
  <si>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</si>
  <si>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</si>
  <si>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</si>
  <si>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</si>
  <si>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</si>
  <si>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</si>
  <si>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</si>
  <si>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</si>
  <si>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</si>
  <si>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</si>
  <si>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</si>
  <si>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</si>
  <si>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</si>
  <si>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</si>
  <si>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</si>
  <si>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</si>
  <si>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</si>
  <si>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</si>
  <si>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</si>
  <si>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</si>
  <si>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</si>
  <si>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</si>
  <si>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</si>
  <si>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</si>
  <si>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</si>
  <si>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</si>
  <si>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</si>
  <si>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</si>
  <si>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</si>
  <si>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</si>
  <si>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</si>
  <si>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</si>
  <si>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</si>
  <si>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</si>
  <si>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</si>
  <si>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</si>
  <si>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</si>
  <si>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</si>
  <si>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</si>
  <si>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</si>
  <si>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</si>
  <si>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</si>
  <si>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</si>
  <si>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</si>
  <si>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</si>
  <si>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</si>
  <si>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</si>
  <si>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</si>
  <si>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</si>
  <si>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</si>
  <si>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</si>
  <si>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</si>
  <si>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</si>
  <si>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</si>
  <si>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</si>
  <si>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</si>
  <si>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</si>
  <si>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</si>
  <si>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</si>
  <si>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</si>
  <si>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</si>
  <si>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</si>
  <si>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</si>
  <si>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</si>
  <si>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</si>
  <si>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</si>
  <si>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</si>
  <si>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</si>
  <si>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</si>
  <si>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</si>
  <si>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</si>
  <si>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</si>
  <si>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</si>
  <si>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</si>
  <si>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</si>
  <si>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</si>
  <si>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</si>
  <si>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</si>
  <si>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</si>
  <si>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</si>
  <si>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</si>
  <si>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</si>
  <si>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</si>
  <si>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</si>
  <si>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</si>
  <si>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</si>
  <si>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</si>
  <si>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</si>
  <si>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</si>
  <si>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</si>
  <si>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</si>
  <si>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</si>
  <si>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</si>
  <si>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</si>
  <si>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</si>
  <si>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</si>
  <si>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</si>
  <si>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</si>
  <si>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</si>
  <si>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</si>
  <si>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</si>
  <si>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</si>
  <si>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</si>
  <si>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</si>
  <si>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</si>
  <si>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</si>
  <si>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</si>
  <si>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</si>
  <si>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</si>
  <si>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</si>
  <si>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</si>
  <si>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</si>
  <si>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</si>
  <si>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</si>
  <si>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</si>
  <si>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</si>
  <si>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</si>
  <si>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</si>
  <si>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</si>
  <si>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</si>
  <si>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</si>
  <si>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</si>
  <si>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</si>
  <si>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</si>
  <si>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</si>
  <si>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</si>
  <si>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</si>
  <si>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</si>
  <si>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</si>
  <si>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</si>
  <si>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</si>
  <si>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</si>
  <si>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</si>
  <si>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</si>
  <si>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</si>
  <si>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</si>
  <si>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</si>
  <si>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</si>
  <si>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</si>
  <si>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</si>
  <si>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</si>
  <si>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</si>
  <si>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</si>
  <si>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</si>
  <si>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</si>
  <si>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</si>
  <si>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</si>
  <si>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</si>
  <si>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</si>
  <si>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</si>
  <si>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</si>
  <si>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</si>
  <si>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</si>
  <si>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</si>
  <si>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</si>
  <si>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</si>
  <si>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</si>
  <si>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</si>
  <si>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</si>
  <si>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</si>
  <si>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</si>
  <si>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</si>
  <si>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</si>
  <si>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</si>
  <si>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</si>
  <si>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</si>
  <si>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</si>
  <si>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</si>
  <si>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</si>
  <si>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</si>
  <si>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</si>
  <si>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</si>
  <si>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</si>
  <si>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</si>
  <si>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</si>
  <si>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</si>
  <si>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</si>
  <si>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</si>
  <si>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</si>
  <si>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</si>
  <si>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</si>
  <si>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</si>
  <si>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</si>
  <si>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</si>
  <si>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</si>
  <si>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</si>
  <si>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</si>
  <si>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</si>
  <si>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</si>
  <si>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</si>
  <si>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</si>
  <si>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</si>
  <si>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</si>
  <si>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</si>
  <si>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</si>
  <si>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</si>
  <si>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</si>
  <si>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</si>
  <si>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</si>
  <si>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</si>
  <si>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</si>
  <si>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</si>
  <si>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</si>
  <si>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</si>
  <si>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</si>
  <si>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</si>
  <si>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</si>
  <si>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</si>
  <si>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</si>
  <si>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</si>
  <si>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</si>
  <si>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</si>
  <si>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</si>
  <si>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</si>
  <si>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</si>
  <si>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</si>
  <si>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</si>
  <si>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</si>
  <si>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</si>
  <si>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</si>
  <si>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</si>
  <si>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</si>
  <si>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</si>
  <si>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</si>
  <si>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</si>
  <si>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</si>
  <si>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</si>
  <si>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</si>
  <si>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</si>
  <si>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</si>
  <si>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</si>
  <si>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</si>
  <si>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</si>
  <si>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</si>
  <si>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</si>
  <si>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</si>
  <si>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</si>
  <si>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</si>
  <si>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</si>
  <si>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</si>
  <si>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</si>
  <si>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</si>
  <si>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</si>
  <si>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</si>
  <si>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</si>
  <si>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</si>
  <si>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</si>
  <si>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</si>
  <si>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</si>
  <si>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</si>
  <si>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</si>
  <si>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</si>
  <si>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</si>
  <si>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</si>
  <si>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</si>
  <si>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</si>
  <si>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</si>
  <si>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</si>
  <si>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</si>
  <si>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</si>
  <si>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</si>
  <si>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</si>
  <si>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</si>
  <si>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</si>
  <si>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</si>
  <si>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</si>
  <si>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</si>
  <si>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</si>
  <si>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</si>
  <si>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</si>
  <si>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</si>
  <si>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</si>
  <si>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</si>
  <si>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</si>
  <si>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</si>
  <si>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</si>
  <si>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</si>
  <si>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</si>
  <si>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</si>
  <si>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</si>
  <si>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</si>
  <si>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</si>
  <si>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</si>
  <si>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</si>
  <si>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</si>
  <si>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</si>
  <si>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</si>
  <si>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</si>
  <si>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</si>
  <si>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</si>
  <si>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</si>
  <si>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</si>
  <si>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</si>
  <si>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</si>
  <si>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</si>
  <si>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</si>
  <si>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</si>
  <si>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</si>
  <si>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</si>
  <si>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</si>
  <si>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</si>
  <si>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</si>
  <si>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</si>
  <si>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</si>
  <si>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</si>
  <si>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</si>
  <si>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</si>
  <si>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</si>
  <si>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</si>
  <si>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</si>
  <si>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</si>
  <si>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</si>
  <si>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</si>
  <si>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</si>
  <si>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</si>
  <si>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</si>
  <si>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</si>
  <si>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</si>
  <si>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</si>
  <si>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</si>
  <si>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</si>
  <si>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</si>
  <si>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</si>
  <si>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</si>
  <si>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</si>
  <si>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</si>
  <si>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</si>
  <si>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</si>
  <si>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</si>
  <si>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</si>
  <si>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</si>
  <si>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</si>
  <si>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</si>
  <si>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</si>
  <si>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</si>
  <si>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</si>
  <si>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</si>
  <si>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</si>
  <si>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</si>
  <si>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</si>
  <si>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</si>
  <si>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</si>
  <si>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</si>
  <si>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</si>
  <si>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</si>
  <si>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</si>
  <si>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</si>
  <si>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</si>
  <si>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</si>
  <si>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</si>
  <si>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</si>
  <si>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</si>
  <si>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</si>
  <si>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</si>
  <si>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</si>
  <si>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</si>
  <si>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</si>
  <si>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</si>
  <si>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</si>
  <si>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</si>
  <si>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</si>
  <si>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</si>
  <si>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</si>
  <si>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</si>
  <si>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</si>
  <si>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</si>
  <si>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</si>
  <si>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</si>
  <si>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</si>
  <si>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</si>
  <si>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</si>
  <si>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</si>
  <si>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</si>
  <si>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</si>
  <si>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</si>
  <si>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</si>
  <si>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</si>
  <si>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</si>
  <si>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</si>
  <si>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</si>
  <si>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</si>
  <si>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</si>
  <si>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</si>
  <si>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</si>
  <si>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</si>
  <si>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</si>
  <si>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</si>
  <si>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</si>
  <si>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</si>
  <si>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</si>
  <si>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</si>
  <si>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</si>
  <si>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</si>
  <si>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</si>
  <si>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</si>
  <si>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</si>
  <si>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</si>
  <si>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</si>
  <si>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</si>
  <si>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</si>
  <si>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</si>
  <si>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</si>
  <si>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</si>
  <si>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</si>
  <si>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</si>
  <si>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</si>
  <si>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</si>
  <si>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</si>
  <si>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</si>
  <si>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</si>
  <si>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</si>
  <si>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</si>
  <si>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</si>
  <si>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</si>
  <si>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</si>
  <si>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</si>
  <si>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</si>
  <si>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</si>
  <si>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</si>
  <si>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</si>
  <si>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</si>
  <si>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</si>
  <si>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</si>
  <si>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</si>
  <si>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</si>
  <si>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</si>
  <si>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</si>
  <si>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</si>
  <si>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</si>
  <si>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</si>
  <si>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</si>
  <si>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</si>
  <si>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</si>
  <si>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</si>
  <si>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</si>
  <si>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</si>
  <si>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</si>
  <si>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</si>
  <si>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</si>
  <si>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</si>
  <si>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</si>
  <si>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</si>
  <si>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</si>
  <si>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</si>
  <si>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</si>
  <si>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</si>
  <si>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</si>
  <si>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</si>
  <si>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</si>
  <si>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</si>
  <si>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</si>
  <si>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</si>
  <si>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</si>
  <si>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</si>
  <si>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</si>
  <si>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</si>
  <si>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</si>
  <si>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</si>
  <si>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</si>
  <si>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</si>
  <si>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</si>
  <si>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</si>
  <si>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</si>
  <si>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</si>
  <si>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</si>
  <si>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</si>
  <si>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</si>
  <si>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</si>
  <si>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</si>
  <si>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</si>
  <si>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</si>
  <si>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</si>
  <si>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</si>
  <si>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</si>
  <si>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</si>
  <si>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</si>
  <si>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</si>
  <si>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</si>
  <si>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</si>
  <si>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</si>
  <si>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</si>
  <si>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</si>
  <si>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</si>
  <si>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</si>
  <si>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</si>
  <si>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</si>
  <si>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</si>
  <si>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</si>
  <si>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</si>
  <si>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</si>
  <si>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</si>
  <si>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</si>
  <si>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</si>
  <si>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</si>
  <si>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</si>
  <si>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</si>
  <si>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</si>
  <si>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</si>
  <si>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</si>
  <si>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</si>
  <si>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</si>
  <si>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</si>
  <si>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</si>
  <si>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</si>
  <si>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</si>
  <si>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</si>
  <si>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</si>
  <si>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</si>
  <si>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</si>
  <si>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</si>
  <si>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</si>
  <si>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</si>
  <si>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</si>
  <si>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</si>
  <si>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</si>
  <si>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</si>
  <si>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</si>
  <si>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</si>
  <si>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</si>
  <si>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</si>
  <si>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</si>
  <si>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</si>
  <si>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</si>
  <si>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</si>
  <si>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</si>
  <si>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</si>
  <si>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</si>
  <si>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</si>
  <si>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</si>
  <si>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</si>
  <si>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</si>
  <si>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</si>
  <si>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</si>
  <si>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</si>
  <si>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</si>
  <si>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</si>
  <si>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</si>
  <si>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</si>
  <si>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</si>
  <si>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</si>
  <si>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</si>
  <si>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</si>
  <si>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</si>
  <si>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</si>
  <si>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</si>
  <si>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</si>
  <si>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</si>
  <si>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</si>
  <si>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</si>
  <si>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</si>
  <si>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</si>
  <si>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</si>
  <si>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</si>
  <si>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</si>
  <si>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</si>
  <si>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</si>
  <si>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</si>
  <si>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</si>
  <si>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</si>
  <si>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</si>
  <si>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</si>
  <si>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</si>
  <si>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</si>
  <si>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</si>
  <si>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</si>
  <si>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</si>
  <si>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</si>
  <si>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</si>
  <si>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</si>
  <si>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</si>
  <si>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</si>
  <si>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</si>
  <si>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</si>
  <si>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</si>
  <si>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</si>
  <si>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</si>
  <si>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</si>
  <si>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</si>
  <si>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</si>
  <si>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</si>
  <si>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</si>
  <si>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</si>
  <si>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</si>
  <si>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</si>
  <si>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</si>
  <si>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</si>
  <si>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</si>
  <si>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</si>
  <si>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</si>
  <si>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</si>
  <si>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</si>
  <si>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</si>
  <si>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</si>
  <si>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</si>
  <si>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</si>
  <si>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</si>
  <si>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</si>
  <si>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</si>
  <si>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</si>
  <si>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</si>
  <si>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</si>
  <si>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</si>
  <si>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</si>
  <si>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</si>
  <si>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</si>
  <si>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</si>
  <si>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</si>
  <si>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</si>
  <si>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</si>
  <si>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</si>
  <si>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</si>
  <si>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</si>
  <si>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</si>
  <si>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</si>
  <si>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</si>
  <si>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</si>
  <si>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</si>
  <si>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</si>
  <si>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</si>
  <si>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</si>
  <si>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</si>
  <si>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</si>
  <si>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</si>
  <si>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</si>
  <si>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</si>
  <si>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</si>
  <si>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</si>
  <si>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</si>
  <si>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</si>
  <si>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</si>
  <si>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</si>
  <si>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</si>
  <si>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</si>
  <si>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</si>
  <si>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</si>
  <si>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</si>
  <si>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</si>
  <si>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</si>
  <si>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</si>
  <si>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</si>
  <si>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</si>
  <si>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</si>
  <si>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</si>
  <si>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</si>
  <si>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</si>
  <si>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</si>
  <si>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</si>
  <si>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</si>
  <si>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</si>
  <si>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</si>
  <si>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</si>
  <si>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</si>
  <si>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</si>
  <si>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</si>
  <si>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</si>
  <si>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</si>
  <si>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</si>
  <si>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</si>
  <si>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</si>
  <si>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</si>
  <si>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</si>
  <si>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</si>
  <si>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</si>
  <si>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</si>
  <si>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</si>
  <si>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</si>
  <si>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</si>
  <si>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</si>
  <si>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</si>
  <si>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</si>
  <si>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</si>
  <si>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</si>
  <si>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</si>
  <si>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</si>
  <si>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</si>
  <si>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</si>
  <si>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</si>
  <si>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</si>
  <si>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</si>
  <si>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</si>
  <si>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</si>
  <si>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</si>
  <si>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</si>
  <si>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</si>
  <si>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</si>
  <si>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</si>
  <si>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</si>
  <si>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</si>
  <si>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</si>
  <si>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</si>
  <si>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</si>
  <si>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</si>
  <si>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</si>
  <si>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</si>
  <si>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</si>
  <si>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</si>
  <si>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</si>
  <si>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</si>
  <si>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</si>
  <si>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</si>
  <si>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</si>
  <si>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</si>
  <si>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</si>
  <si>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</si>
  <si>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</si>
  <si>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</si>
  <si>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</si>
  <si>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</si>
  <si>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</si>
  <si>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</si>
  <si>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</si>
  <si>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</si>
  <si>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</si>
  <si>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</si>
  <si>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</si>
  <si>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</si>
  <si>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</si>
  <si>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</si>
  <si>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</si>
  <si>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</si>
  <si>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</si>
  <si>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</si>
  <si>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</si>
  <si>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</si>
  <si>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</si>
  <si>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</si>
  <si>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</si>
  <si>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</si>
  <si>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</si>
  <si>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</si>
  <si>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</si>
  <si>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</si>
  <si>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</si>
  <si>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</si>
  <si>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</si>
  <si>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</si>
  <si>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</si>
  <si>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</si>
  <si>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</si>
  <si>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</si>
  <si>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</si>
  <si>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</si>
  <si>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</si>
  <si>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</si>
  <si>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</si>
  <si>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</si>
  <si>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</si>
  <si>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</si>
  <si>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</si>
  <si>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</si>
  <si>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</si>
  <si>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</si>
  <si>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</si>
  <si>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</si>
  <si>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</si>
  <si>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</si>
  <si>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</si>
  <si>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</si>
  <si>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</si>
  <si>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</si>
  <si>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</si>
  <si>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</si>
  <si>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</si>
  <si>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</si>
  <si>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</si>
  <si>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</si>
  <si>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</si>
  <si>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</si>
  <si>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</si>
  <si>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</si>
  <si>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</si>
  <si>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</si>
  <si>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</si>
  <si>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</si>
  <si>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</si>
  <si>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</si>
  <si>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</si>
  <si>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</si>
  <si>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</si>
  <si>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</si>
  <si>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</si>
  <si>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</si>
  <si>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</si>
  <si>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</si>
  <si>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</si>
  <si>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</si>
  <si>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</si>
  <si>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</si>
  <si>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</si>
  <si>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</si>
  <si>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</si>
  <si>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</si>
  <si>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</si>
  <si>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</si>
  <si>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</si>
  <si>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</si>
  <si>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</si>
  <si>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</si>
  <si>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</si>
  <si>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</si>
  <si>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</si>
  <si>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</si>
  <si>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</si>
  <si>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</si>
  <si>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</si>
  <si>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</si>
  <si>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</si>
  <si>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</si>
  <si>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</si>
  <si>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</si>
  <si>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</si>
  <si>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</si>
  <si>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</si>
  <si>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</si>
  <si>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</si>
  <si>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</si>
  <si>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</si>
  <si>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</si>
  <si>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</si>
  <si>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</si>
  <si>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</si>
  <si>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</si>
  <si>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</si>
  <si>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</si>
  <si>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</si>
  <si>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</si>
  <si>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</si>
  <si>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</si>
  <si>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</si>
  <si>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</si>
  <si>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</si>
  <si>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</si>
  <si>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</si>
  <si>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</si>
  <si>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</si>
  <si>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</si>
  <si>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</si>
  <si>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</si>
  <si>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</si>
  <si>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</si>
  <si>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</si>
  <si>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</si>
  <si>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</si>
  <si>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</si>
  <si>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</si>
  <si>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</si>
  <si>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</si>
  <si>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</si>
  <si>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</si>
  <si>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</si>
  <si>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</si>
  <si>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</si>
  <si>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</si>
  <si>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</si>
  <si>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</si>
  <si>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</si>
  <si>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</si>
  <si>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</si>
  <si>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</si>
  <si>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</si>
  <si>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</si>
  <si>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</si>
  <si>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</si>
  <si>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</si>
  <si>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</si>
  <si>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</si>
  <si>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</si>
  <si>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</si>
  <si>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</si>
  <si>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</si>
  <si>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</si>
  <si>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</si>
  <si>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</si>
  <si>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</si>
  <si>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</si>
  <si>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</si>
  <si>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</si>
  <si>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</si>
  <si>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</si>
  <si>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</si>
  <si>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</si>
  <si>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</si>
  <si>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</si>
  <si>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</si>
  <si>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</si>
  <si>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</si>
  <si>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</si>
  <si>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</si>
  <si>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</si>
  <si>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</si>
  <si>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</si>
  <si>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</si>
  <si>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</si>
  <si>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</si>
  <si>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</si>
  <si>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</si>
  <si>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</si>
  <si>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</si>
  <si>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</si>
  <si>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</si>
  <si>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</si>
  <si>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</si>
  <si>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</si>
  <si>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</si>
  <si>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</si>
  <si>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</si>
  <si>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</si>
  <si>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</si>
  <si>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</si>
  <si>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</si>
  <si>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</si>
  <si>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</si>
  <si>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</si>
  <si>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</si>
  <si>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</si>
  <si>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</si>
  <si>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</si>
  <si>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</si>
  <si>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</si>
  <si>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</si>
  <si>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</si>
  <si>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</si>
  <si>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</si>
  <si>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</si>
  <si>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</si>
  <si>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</si>
  <si>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</si>
  <si>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</si>
  <si>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</si>
  <si>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</si>
  <si>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</si>
  <si>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</si>
  <si>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</si>
  <si>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</si>
  <si>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</si>
  <si>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</si>
  <si>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</si>
  <si>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</si>
  <si>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</si>
  <si>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</si>
  <si>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</si>
  <si>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</si>
  <si>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</si>
  <si>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</si>
  <si>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</si>
  <si>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</si>
  <si>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</si>
  <si>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</si>
  <si>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</si>
  <si>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</si>
  <si>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</si>
  <si>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</si>
  <si>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</si>
  <si>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</si>
  <si>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</si>
  <si>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</si>
  <si>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</si>
  <si>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</si>
  <si>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</si>
  <si>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</si>
  <si>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</si>
  <si>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</si>
  <si>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</si>
  <si>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</si>
  <si>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</si>
  <si>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</si>
  <si>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</si>
  <si>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</si>
  <si>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</si>
  <si>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</si>
  <si>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</si>
  <si>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</si>
  <si>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</si>
  <si>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</si>
  <si>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</si>
  <si>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</si>
  <si>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</si>
  <si>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</si>
  <si>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</si>
  <si>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</si>
  <si>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</si>
  <si>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</si>
  <si>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</si>
  <si>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</si>
  <si>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</si>
  <si>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</si>
  <si>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</si>
  <si>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</si>
  <si>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</si>
  <si>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</si>
  <si>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</si>
  <si>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</si>
  <si>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</si>
  <si>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</si>
  <si>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</si>
  <si>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</si>
  <si>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</si>
  <si>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</si>
  <si>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</si>
  <si>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</si>
  <si>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</si>
  <si>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</si>
  <si>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</si>
  <si>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</si>
  <si>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</si>
  <si>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</si>
  <si>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</si>
  <si>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</si>
  <si>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</si>
  <si>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</si>
  <si>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</si>
  <si>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</si>
  <si>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</si>
  <si>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</si>
  <si>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</si>
  <si>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</si>
  <si>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</si>
  <si>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</si>
  <si>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</si>
  <si>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</si>
  <si>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</si>
  <si>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</si>
  <si>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</si>
  <si>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</si>
  <si>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</si>
  <si>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</si>
  <si>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</si>
  <si>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</si>
  <si>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</si>
  <si>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</si>
  <si>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</si>
  <si>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</si>
  <si>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</si>
  <si>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</si>
  <si>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</si>
  <si>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</si>
  <si>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</si>
  <si>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</si>
  <si>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</si>
  <si>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</si>
  <si>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</si>
  <si>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</si>
  <si>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</si>
  <si>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</si>
  <si>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</si>
  <si>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</si>
  <si>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</si>
  <si>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</si>
  <si>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</si>
  <si>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</si>
  <si>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</si>
  <si>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</si>
  <si>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</si>
  <si>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</si>
  <si>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</si>
  <si>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</si>
  <si>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</si>
  <si>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</si>
  <si>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</si>
  <si>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</si>
  <si>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</si>
  <si>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</si>
  <si>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</si>
  <si>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</si>
  <si>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</si>
  <si>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</si>
  <si>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</si>
  <si>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</si>
  <si>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</si>
  <si>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</si>
  <si>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</si>
  <si>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</si>
  <si>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</si>
  <si>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</si>
  <si>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</si>
  <si>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</si>
  <si>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</si>
  <si>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</si>
  <si>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</si>
  <si>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</si>
  <si>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</si>
  <si>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</si>
  <si>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</si>
  <si>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</si>
  <si>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</si>
  <si>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</si>
  <si>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</si>
  <si>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</si>
  <si>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</si>
  <si>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</si>
  <si>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</si>
  <si>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</si>
  <si>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</si>
  <si>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</si>
  <si>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</si>
  <si>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</si>
  <si>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</si>
  <si>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</si>
  <si>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</si>
  <si>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</si>
  <si>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</si>
  <si>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</si>
  <si>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</si>
  <si>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</si>
  <si>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</si>
  <si>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</si>
  <si>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</si>
  <si>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</si>
  <si>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</si>
  <si>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</si>
  <si>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</si>
  <si>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</si>
  <si>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</si>
  <si>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</si>
  <si>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</si>
  <si>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</si>
  <si>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</si>
  <si>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</si>
  <si>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</si>
  <si>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</si>
  <si>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</si>
  <si>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</si>
  <si>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</si>
  <si>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</si>
  <si>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</si>
  <si>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</si>
  <si>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</si>
  <si>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</si>
  <si>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</si>
  <si>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</si>
  <si>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</si>
  <si>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</si>
  <si>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</si>
  <si>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</si>
  <si>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</si>
  <si>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</si>
  <si>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</si>
  <si>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</si>
  <si>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</si>
  <si>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</si>
  <si>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</si>
  <si>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</si>
  <si>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</si>
  <si>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</si>
  <si>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</si>
  <si>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</si>
  <si>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</si>
  <si>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</si>
  <si>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</si>
  <si>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</si>
  <si>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</si>
  <si>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</si>
  <si>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</si>
  <si>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</si>
  <si>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</si>
  <si>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</si>
  <si>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</si>
  <si>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</si>
  <si>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</si>
  <si>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</si>
  <si>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</si>
  <si>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</si>
  <si>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</si>
  <si>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</si>
  <si>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</si>
  <si>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</si>
  <si>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</si>
  <si>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</si>
  <si>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</si>
  <si>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</si>
  <si>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</si>
  <si>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</si>
  <si>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</si>
  <si>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</si>
  <si>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</si>
  <si>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</si>
  <si>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</si>
  <si>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</si>
  <si>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</si>
  <si>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</si>
  <si>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</si>
  <si>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</si>
  <si>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</si>
  <si>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</si>
  <si>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</si>
  <si>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</si>
  <si>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</si>
  <si>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</si>
  <si>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</si>
  <si>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</si>
  <si>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</si>
  <si>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</si>
  <si>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</si>
  <si>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</si>
  <si>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</si>
  <si>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</si>
  <si>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</si>
  <si>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</si>
  <si>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</si>
  <si>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</si>
  <si>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</si>
  <si>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</si>
  <si>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</si>
  <si>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</si>
  <si>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</si>
  <si>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</si>
  <si>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</si>
  <si>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</si>
  <si>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</si>
  <si>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</si>
  <si>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</si>
  <si>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</si>
  <si>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</si>
  <si>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</si>
  <si>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</si>
  <si>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</si>
  <si>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</si>
  <si>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</si>
  <si>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</si>
  <si>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</si>
  <si>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</si>
  <si>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</si>
  <si>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</si>
  <si>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</si>
  <si>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</si>
  <si>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</si>
  <si>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</si>
  <si>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</si>
  <si>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</si>
  <si>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</si>
  <si>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</si>
  <si>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</si>
  <si>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</si>
  <si>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</si>
  <si>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</si>
  <si>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</si>
  <si>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</si>
  <si>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</si>
  <si>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</si>
  <si>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</si>
  <si>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</si>
  <si>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</si>
  <si>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</si>
  <si>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</si>
  <si>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</si>
  <si>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</si>
  <si>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</si>
  <si>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</si>
  <si>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</si>
  <si>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</si>
  <si>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</si>
  <si>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</si>
  <si>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</si>
  <si>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</si>
  <si>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</si>
  <si>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</si>
  <si>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</si>
  <si>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</si>
  <si>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</si>
  <si>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</si>
  <si>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</si>
  <si>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</si>
  <si>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</si>
  <si>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</si>
  <si>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</si>
  <si>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</si>
  <si>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</si>
  <si>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</si>
  <si>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</si>
  <si>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</si>
  <si>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</si>
  <si>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</si>
  <si>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</si>
  <si>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</si>
  <si>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</si>
  <si>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</si>
  <si>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</si>
  <si>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</si>
  <si>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</si>
  <si>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</si>
  <si>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</si>
  <si>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</si>
  <si>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</si>
  <si>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</si>
  <si>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</si>
  <si>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</si>
  <si>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</si>
  <si>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</si>
  <si>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</si>
  <si>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</si>
  <si>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</si>
  <si>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</si>
  <si>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</si>
  <si>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</si>
  <si>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</si>
  <si>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</si>
  <si>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</si>
  <si>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</si>
  <si>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</si>
  <si>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</si>
  <si>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</si>
  <si>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</si>
  <si>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</si>
  <si>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</si>
  <si>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</si>
  <si>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</si>
  <si>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</si>
  <si>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</si>
  <si>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</si>
  <si>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</si>
  <si>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</si>
  <si>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</si>
  <si>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</si>
  <si>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</si>
  <si>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</si>
  <si>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</si>
  <si>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</si>
  <si>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</si>
  <si>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</si>
  <si>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</si>
  <si>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</si>
  <si>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</si>
  <si>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</si>
  <si>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</si>
  <si>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</si>
  <si>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</si>
  <si>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</si>
  <si>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</si>
  <si>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</si>
  <si>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</si>
  <si>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</si>
  <si>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</si>
  <si>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</si>
  <si>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</si>
  <si>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</si>
  <si>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</si>
  <si>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</si>
  <si>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</si>
  <si>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</si>
  <si>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</si>
  <si>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</si>
  <si>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</si>
  <si>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</si>
  <si>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</si>
  <si>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</si>
  <si>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</si>
  <si>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</si>
  <si>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</si>
  <si>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</si>
  <si>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</si>
  <si>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</si>
  <si>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</si>
  <si>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</si>
  <si>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</si>
  <si>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</si>
  <si>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</si>
  <si>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</si>
  <si>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</si>
  <si>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</si>
  <si>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</si>
  <si>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</si>
  <si>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</si>
  <si>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</si>
  <si>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</si>
  <si>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</si>
  <si>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</si>
  <si>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</si>
  <si>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</si>
  <si>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</si>
  <si>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</si>
  <si>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</si>
  <si>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</si>
  <si>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</si>
  <si>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</si>
  <si>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</si>
  <si>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</si>
  <si>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</si>
  <si>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</si>
  <si>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</si>
  <si>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</si>
  <si>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</si>
  <si>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</si>
  <si>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</si>
  <si>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</si>
  <si>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</si>
  <si>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</si>
  <si>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</si>
  <si>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</si>
  <si>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</si>
  <si>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</si>
  <si>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</si>
  <si>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</si>
  <si>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</si>
  <si>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</si>
  <si>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</si>
  <si>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</si>
  <si>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</si>
  <si>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</si>
  <si>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</si>
  <si>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</si>
  <si>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</si>
  <si>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</si>
  <si>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</si>
  <si>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</si>
  <si>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</si>
  <si>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</si>
  <si>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</si>
  <si>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</si>
  <si>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</si>
  <si>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</si>
  <si>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</si>
  <si>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</si>
  <si>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</si>
  <si>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</si>
  <si>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</si>
  <si>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</si>
  <si>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</si>
  <si>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</si>
  <si>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</si>
  <si>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</si>
  <si>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</si>
  <si>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</si>
  <si>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</si>
  <si>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</si>
  <si>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</si>
  <si>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</si>
  <si>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</si>
  <si>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</si>
  <si>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</si>
  <si>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</si>
  <si>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</si>
  <si>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</si>
  <si>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</si>
  <si>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</si>
  <si>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</si>
  <si>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</si>
  <si>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</si>
  <si>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</si>
  <si>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</si>
  <si>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</si>
  <si>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</si>
  <si>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</si>
  <si>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</si>
  <si>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</si>
  <si>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</si>
  <si>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</si>
  <si>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</si>
  <si>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</si>
  <si>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</si>
  <si>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</si>
  <si>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</si>
  <si>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</si>
  <si>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</si>
  <si>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</si>
  <si>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</si>
  <si>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</si>
  <si>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</si>
  <si>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</si>
  <si>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</si>
  <si>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</si>
  <si>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</si>
  <si>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</si>
  <si>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</si>
  <si>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</si>
  <si>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</si>
  <si>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</si>
  <si>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</si>
  <si>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</si>
  <si>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</si>
  <si>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</si>
  <si>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</si>
  <si>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</si>
  <si>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</si>
  <si>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</si>
  <si>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</si>
  <si>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</si>
  <si>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</si>
  <si>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</si>
  <si>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</si>
  <si>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</si>
  <si>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</si>
  <si>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</si>
  <si>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</si>
  <si>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</si>
  <si>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</si>
  <si>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</si>
  <si>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</si>
  <si>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</si>
  <si>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</si>
  <si>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</si>
  <si>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</si>
  <si>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</si>
  <si>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</si>
  <si>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</si>
  <si>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</si>
  <si>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</si>
  <si>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</si>
  <si>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</si>
  <si>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</si>
  <si>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</si>
  <si>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</si>
  <si>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</si>
  <si>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</si>
  <si>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</si>
  <si>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</si>
  <si>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</si>
  <si>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</si>
  <si>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</si>
  <si>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</si>
  <si>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</si>
  <si>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</si>
  <si>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</si>
  <si>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</si>
  <si>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</si>
  <si>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</si>
  <si>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</si>
  <si>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</si>
  <si>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</si>
  <si>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</si>
  <si>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</si>
  <si>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</si>
  <si>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</si>
  <si>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</si>
  <si>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</si>
  <si>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</si>
  <si>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</si>
  <si>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</si>
  <si>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</si>
  <si>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</si>
  <si>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</si>
  <si>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</si>
  <si>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</si>
  <si>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</si>
  <si>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</si>
  <si>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</si>
  <si>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</si>
  <si>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</si>
  <si>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</si>
  <si>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</si>
  <si>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</si>
  <si>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</si>
  <si>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</si>
  <si>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</si>
  <si>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</si>
  <si>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</si>
  <si>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</si>
  <si>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</si>
  <si>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</si>
  <si>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</si>
  <si>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</si>
  <si>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</si>
  <si>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</si>
  <si>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</si>
  <si>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</si>
  <si>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</si>
  <si>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</si>
  <si>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</si>
  <si>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</si>
  <si>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</si>
  <si>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</si>
  <si>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</si>
  <si>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</si>
  <si>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</si>
  <si>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</si>
  <si>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</si>
  <si>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</si>
  <si>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</si>
  <si>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</si>
  <si>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</si>
  <si>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</si>
  <si>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</si>
  <si>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</si>
  <si>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</si>
  <si>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</si>
  <si>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</si>
  <si>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</si>
  <si>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</si>
  <si>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</si>
  <si>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</si>
  <si>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</si>
  <si>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</si>
  <si>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</si>
  <si>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</si>
  <si>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</si>
  <si>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</si>
  <si>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</si>
  <si>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</si>
  <si>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</si>
  <si>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</si>
  <si>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</si>
  <si>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</si>
  <si>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</si>
  <si>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</si>
  <si>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</si>
  <si>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</si>
  <si>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</si>
  <si>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</si>
  <si>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</si>
  <si>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</si>
  <si>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</si>
  <si>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</si>
  <si>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</si>
  <si>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</si>
  <si>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</si>
  <si>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</si>
  <si>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</si>
  <si>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</si>
  <si>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</si>
  <si>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</si>
  <si>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</si>
  <si>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</si>
  <si>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</si>
  <si>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</si>
  <si>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</si>
  <si>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</si>
  <si>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</si>
  <si>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</si>
  <si>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</si>
  <si>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</si>
  <si>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</si>
  <si>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</si>
  <si>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</si>
  <si>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</si>
  <si>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</si>
  <si>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</si>
  <si>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</si>
  <si>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</si>
  <si>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</si>
  <si>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</si>
  <si>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</si>
  <si>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</si>
  <si>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</si>
  <si>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</si>
  <si>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</si>
  <si>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</si>
  <si>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</si>
  <si>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</si>
  <si>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</si>
  <si>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</si>
  <si>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</si>
  <si>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</si>
  <si>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</si>
  <si>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</si>
  <si>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</si>
  <si>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</si>
  <si>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</si>
  <si>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</si>
  <si>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</si>
  <si>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</si>
  <si>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</si>
  <si>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</si>
  <si>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</si>
  <si>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</si>
  <si>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</si>
  <si>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</si>
  <si>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</si>
  <si>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</si>
  <si>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</si>
  <si>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</si>
  <si>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</si>
  <si>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</si>
  <si>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</si>
  <si>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</si>
  <si>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</si>
  <si>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</si>
  <si>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</si>
  <si>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</si>
  <si>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</si>
  <si>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</si>
  <si>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</si>
  <si>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</si>
  <si>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</si>
  <si>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</si>
  <si>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</si>
  <si>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</si>
  <si>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</si>
  <si>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</si>
  <si>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</si>
  <si>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</si>
  <si>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</si>
  <si>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</si>
  <si>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</si>
  <si>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</si>
  <si>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</si>
  <si>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</si>
  <si>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</si>
  <si>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</si>
  <si>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</si>
  <si>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</si>
  <si>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</si>
  <si>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</si>
  <si>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</si>
  <si>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</si>
  <si>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</si>
  <si>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</si>
  <si>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</si>
  <si>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</si>
  <si>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</si>
  <si>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</si>
  <si>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</si>
  <si>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</si>
  <si>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</si>
  <si>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</si>
  <si>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</si>
  <si>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</si>
  <si>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</si>
  <si>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</si>
  <si>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</si>
  <si>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</si>
  <si>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</si>
  <si>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</si>
  <si>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</si>
  <si>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</si>
  <si>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</si>
  <si>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</si>
  <si>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</si>
  <si>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</si>
  <si>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</si>
  <si>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</si>
  <si>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</si>
  <si>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</si>
  <si>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</si>
  <si>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</si>
  <si>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</si>
  <si>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</si>
  <si>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</si>
  <si>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</si>
  <si>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</si>
  <si>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</si>
  <si>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</si>
  <si>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</si>
  <si>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</si>
  <si>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</si>
  <si>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</si>
  <si>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</si>
  <si>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</si>
  <si>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</si>
  <si>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</si>
  <si>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</si>
  <si>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</si>
  <si>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</si>
  <si>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</si>
  <si>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</si>
  <si>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</si>
  <si>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</si>
  <si>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</si>
  <si>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</si>
  <si>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</si>
  <si>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</si>
  <si>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</si>
  <si>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</si>
  <si>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</si>
  <si>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</si>
  <si>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</si>
  <si>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</si>
  <si>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</si>
  <si>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</si>
  <si>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</si>
  <si>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</si>
  <si>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</si>
  <si>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</si>
  <si>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</si>
  <si>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</si>
  <si>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</si>
  <si>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</si>
  <si>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</si>
  <si>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</si>
  <si>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</si>
  <si>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</si>
  <si>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</si>
  <si>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</si>
  <si>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</si>
  <si>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</si>
  <si>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</si>
  <si>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</si>
  <si>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</si>
  <si>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</si>
  <si>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</si>
  <si>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</si>
  <si>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</si>
  <si>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</si>
  <si>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</si>
  <si>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</si>
  <si>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</si>
  <si>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</si>
  <si>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</si>
  <si>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</si>
  <si>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</si>
  <si>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</si>
  <si>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</si>
  <si>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</si>
  <si>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</si>
  <si>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</si>
  <si>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</si>
  <si>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</si>
  <si>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</si>
  <si>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</si>
  <si>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</si>
  <si>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</si>
  <si>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</si>
  <si>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</si>
  <si>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</si>
  <si>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</si>
  <si>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</si>
  <si>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</si>
  <si>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</si>
  <si>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</si>
  <si>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</si>
  <si>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</si>
  <si>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</si>
  <si>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</si>
  <si>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</si>
  <si>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</si>
  <si>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</si>
  <si>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</si>
  <si>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</si>
  <si>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</si>
  <si>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</si>
  <si>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</si>
  <si>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</si>
  <si>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</si>
  <si>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</si>
  <si>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</si>
  <si>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</si>
  <si>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</si>
  <si>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</si>
  <si>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</si>
  <si>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</si>
  <si>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</si>
  <si>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</si>
  <si>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</si>
  <si>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</si>
  <si>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</si>
  <si>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</si>
  <si>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</si>
  <si>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</si>
  <si>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</si>
  <si>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</si>
  <si>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</si>
  <si>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</si>
  <si>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</si>
  <si>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</si>
  <si>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</si>
  <si>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</si>
  <si>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</si>
  <si>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</si>
  <si>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</si>
  <si>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</si>
  <si>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</si>
  <si>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</si>
  <si>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</si>
  <si>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</si>
  <si>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</si>
  <si>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</si>
  <si>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</si>
  <si>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</si>
  <si>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</si>
  <si>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</si>
  <si>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</si>
  <si>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</si>
  <si>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</si>
  <si>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</si>
  <si>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</si>
  <si>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</si>
  <si>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</si>
  <si>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</si>
  <si>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</si>
  <si>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</si>
  <si>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</si>
  <si>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</si>
  <si>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</si>
  <si>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</si>
  <si>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</si>
  <si>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</si>
  <si>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</si>
  <si>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</si>
  <si>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</si>
  <si>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</si>
  <si>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</si>
  <si>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</si>
  <si>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</si>
  <si>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</si>
  <si>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</si>
  <si>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</si>
  <si>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</si>
  <si>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</si>
  <si>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</si>
  <si>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</si>
  <si>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</si>
  <si>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</si>
  <si>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</si>
  <si>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</si>
  <si>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</si>
  <si>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</si>
  <si>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</si>
  <si>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</si>
  <si>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</si>
  <si>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</si>
  <si>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</si>
  <si>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</si>
  <si>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</si>
  <si>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</si>
  <si>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</si>
  <si>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</si>
  <si>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</si>
  <si>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</si>
  <si>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</si>
  <si>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</si>
  <si>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</si>
  <si>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</si>
  <si>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</si>
  <si>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</si>
  <si>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</si>
  <si>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</si>
  <si>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</si>
  <si>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</si>
  <si>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</si>
  <si>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</si>
  <si>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</si>
  <si>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</si>
  <si>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</si>
  <si>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</si>
  <si>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</si>
  <si>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</si>
  <si>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</si>
  <si>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</si>
  <si>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</si>
  <si>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</si>
  <si>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</si>
  <si>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</si>
  <si>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</si>
  <si>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</si>
  <si>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</si>
  <si>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</si>
  <si>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</si>
  <si>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</si>
  <si>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</si>
  <si>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</si>
  <si>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</si>
  <si>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</si>
  <si>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</si>
  <si>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</si>
  <si>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</si>
  <si>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</si>
  <si>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</si>
  <si>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</si>
  <si>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</si>
  <si>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</si>
  <si>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</si>
  <si>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</si>
  <si>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</si>
  <si>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</si>
  <si>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</si>
  <si>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</si>
  <si>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</si>
  <si>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</si>
  <si>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</si>
  <si>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</si>
  <si>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</si>
  <si>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</si>
  <si>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</si>
  <si>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</si>
  <si>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</si>
  <si>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</si>
  <si>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</si>
  <si>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</si>
  <si>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</si>
  <si>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</si>
  <si>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</si>
  <si>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</si>
  <si>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</si>
  <si>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</si>
  <si>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</si>
  <si>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</si>
  <si>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</si>
  <si>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</si>
  <si>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</si>
  <si>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</si>
  <si>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</si>
  <si>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</si>
  <si>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</si>
  <si>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</si>
  <si>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</si>
  <si>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</si>
  <si>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</si>
  <si>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</si>
  <si>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</si>
  <si>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</si>
  <si>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</si>
  <si>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</si>
  <si>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</si>
  <si>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</si>
  <si>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</si>
  <si>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</si>
  <si>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</si>
  <si>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</si>
  <si>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</si>
  <si>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</si>
  <si>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</si>
  <si>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</si>
  <si>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</si>
  <si>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</si>
  <si>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</si>
  <si>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</si>
  <si>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</si>
  <si>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</si>
  <si>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</si>
  <si>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</si>
  <si>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</si>
  <si>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</si>
  <si>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</si>
  <si>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</si>
  <si>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</si>
  <si>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</si>
  <si>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</si>
  <si>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</si>
  <si>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</si>
  <si>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</si>
  <si>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</si>
  <si>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</si>
  <si>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</si>
  <si>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</si>
  <si>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</si>
  <si>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</si>
  <si>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</si>
  <si>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</si>
  <si>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</si>
  <si>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</si>
  <si>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</si>
  <si>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</si>
  <si>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</si>
  <si>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</si>
  <si>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</si>
  <si>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</si>
  <si>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</si>
  <si>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</si>
  <si>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</si>
  <si>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</si>
  <si>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</si>
  <si>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</si>
  <si>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</si>
  <si>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</si>
  <si>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</si>
  <si>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</si>
  <si>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</si>
  <si>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</si>
  <si>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</si>
  <si>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</si>
  <si>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</si>
  <si>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</si>
  <si>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</si>
  <si>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</si>
  <si>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</si>
  <si>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</si>
  <si>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</si>
  <si>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</si>
  <si>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</si>
  <si>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</si>
  <si>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</si>
  <si>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</si>
  <si>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</si>
  <si>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</si>
  <si>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</si>
  <si>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</si>
  <si>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</si>
  <si>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</si>
  <si>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</si>
  <si>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</si>
  <si>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</si>
  <si>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</si>
  <si>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</si>
  <si>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</si>
  <si>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</si>
  <si>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</si>
  <si>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</si>
  <si>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</si>
  <si>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</si>
  <si>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</si>
  <si>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</si>
  <si>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</si>
  <si>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</si>
  <si>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</si>
  <si>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</si>
  <si>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</si>
  <si>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</si>
  <si>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</si>
  <si>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</si>
  <si>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</si>
  <si>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</si>
  <si>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</si>
  <si>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</si>
  <si>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</si>
  <si>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</si>
  <si>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</si>
  <si>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</si>
  <si>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</si>
  <si>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</si>
  <si>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</si>
  <si>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</si>
  <si>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</si>
  <si>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</si>
  <si>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</si>
  <si>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</si>
  <si>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</si>
  <si>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</si>
  <si>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</si>
  <si>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</si>
  <si>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</si>
  <si>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</si>
  <si>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</si>
  <si>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</si>
  <si>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</si>
  <si>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</si>
  <si>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</si>
  <si>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</si>
  <si>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</si>
  <si>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</si>
  <si>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</si>
  <si>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</si>
  <si>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</si>
  <si>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</si>
  <si>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</si>
  <si>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</si>
  <si>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</si>
  <si>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</si>
  <si>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</si>
  <si>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</si>
  <si>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</si>
  <si>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</si>
  <si>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</si>
  <si>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</si>
  <si>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</si>
  <si>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</si>
  <si>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</si>
  <si>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</si>
  <si>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</si>
  <si>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</si>
  <si>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</si>
  <si>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</si>
  <si>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</si>
  <si>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</si>
  <si>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</si>
  <si>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</si>
  <si>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</si>
  <si>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</si>
  <si>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</si>
  <si>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</si>
  <si>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</si>
  <si>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</si>
  <si>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</si>
  <si>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</si>
  <si>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</si>
  <si>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</si>
  <si>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</si>
  <si>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</si>
  <si>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</si>
  <si>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</si>
  <si>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</si>
  <si>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</si>
  <si>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</si>
  <si>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</si>
  <si>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</si>
  <si>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</si>
  <si>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</si>
  <si>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</si>
  <si>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</si>
  <si>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</si>
  <si>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</si>
  <si>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</si>
  <si>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</si>
  <si>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</si>
  <si>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</si>
  <si>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</si>
  <si>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</si>
  <si>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</si>
  <si>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</si>
  <si>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</si>
  <si>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</si>
  <si>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</si>
  <si>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</si>
  <si>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</si>
  <si>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</si>
  <si>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</si>
  <si>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</si>
  <si>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</si>
  <si>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</si>
  <si>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</si>
  <si>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</si>
  <si>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</si>
  <si>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</si>
  <si>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</si>
  <si>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</si>
  <si>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</si>
  <si>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</si>
  <si>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</si>
  <si>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</si>
  <si>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</si>
  <si>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</si>
  <si>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</si>
  <si>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</si>
  <si>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</si>
  <si>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</si>
  <si>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</si>
  <si>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</si>
  <si>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</si>
  <si>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</si>
  <si>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</si>
  <si>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</si>
  <si>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</si>
  <si>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</si>
  <si>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</si>
  <si>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</si>
  <si>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</si>
  <si>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</si>
  <si>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</si>
  <si>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</si>
  <si>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</si>
  <si>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</si>
  <si>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</si>
  <si>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</si>
  <si>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</si>
  <si>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</si>
  <si>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</si>
  <si>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</si>
  <si>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</si>
  <si>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</si>
  <si>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</si>
  <si>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</si>
  <si>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</si>
  <si>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</si>
  <si>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</si>
  <si>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</si>
  <si>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</si>
  <si>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</si>
  <si>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</si>
  <si>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</si>
  <si>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</si>
  <si>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</si>
  <si>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</si>
  <si>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</si>
  <si>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</si>
  <si>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</si>
  <si>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</si>
  <si>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</si>
  <si>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</si>
  <si>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</si>
  <si>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</si>
  <si>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</si>
  <si>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</si>
  <si>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</si>
  <si>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</si>
  <si>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</si>
  <si>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</si>
  <si>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</si>
  <si>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</si>
  <si>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</si>
  <si>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</si>
  <si>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</si>
  <si>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</si>
  <si>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</si>
  <si>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</si>
  <si>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</si>
  <si>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</si>
  <si>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</si>
  <si>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</si>
  <si>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</si>
  <si>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</si>
  <si>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</si>
  <si>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</si>
  <si>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</si>
  <si>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</si>
  <si>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</si>
  <si>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</si>
  <si>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</si>
  <si>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</si>
  <si>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</si>
  <si>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</si>
  <si>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</si>
  <si>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</si>
  <si>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</si>
  <si>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</si>
  <si>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</si>
  <si>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</si>
  <si>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</si>
  <si>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</si>
  <si>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</si>
  <si>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</si>
  <si>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</si>
  <si>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</si>
  <si>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</si>
  <si>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</si>
  <si>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</si>
  <si>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</si>
  <si>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</si>
  <si>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</si>
  <si>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</si>
  <si>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</si>
  <si>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</si>
  <si>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</si>
  <si>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</si>
  <si>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</si>
  <si>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</si>
  <si>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</si>
  <si>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</si>
  <si>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</si>
  <si>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</si>
  <si>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</si>
  <si>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</si>
  <si>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</si>
  <si>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</si>
  <si>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</si>
  <si>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</si>
  <si>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</si>
  <si>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</si>
  <si>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</si>
  <si>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</si>
  <si>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</si>
  <si>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</si>
  <si>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</si>
  <si>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</si>
  <si>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</si>
  <si>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</si>
  <si>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</si>
  <si>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</si>
  <si>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</si>
  <si>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</si>
  <si>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</si>
  <si>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</si>
  <si>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</si>
  <si>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</si>
  <si>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</si>
  <si>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</si>
  <si>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</si>
  <si>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</si>
  <si>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</si>
  <si>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</si>
  <si>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</si>
  <si>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</si>
  <si>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</si>
  <si>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</si>
  <si>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</si>
  <si>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</si>
  <si>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</si>
  <si>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</si>
  <si>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</si>
  <si>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</si>
  <si>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</si>
  <si>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</si>
  <si>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</si>
  <si>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</si>
  <si>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</si>
  <si>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</si>
  <si>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</si>
  <si>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</si>
  <si>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</si>
  <si>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</si>
  <si>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</si>
  <si>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</si>
  <si>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</si>
  <si>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</si>
  <si>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</si>
  <si>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</si>
  <si>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</si>
  <si>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</si>
  <si>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</si>
  <si>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</si>
  <si>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</si>
  <si>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</si>
  <si>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</si>
  <si>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</si>
  <si>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</si>
  <si>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</si>
  <si>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</si>
  <si>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</si>
  <si>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</si>
  <si>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</si>
  <si>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</si>
  <si>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</si>
  <si>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</si>
  <si>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</si>
  <si>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</si>
  <si>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</si>
  <si>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</si>
  <si>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</si>
  <si>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</si>
  <si>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</si>
  <si>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</si>
  <si>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</si>
  <si>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</si>
  <si>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</si>
  <si>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</si>
  <si>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</si>
  <si>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</si>
  <si>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</si>
  <si>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</si>
  <si>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</si>
  <si>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</si>
  <si>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</si>
  <si>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</si>
  <si>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</si>
  <si>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</si>
  <si>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</si>
  <si>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</si>
  <si>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</si>
  <si>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</si>
  <si>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</si>
  <si>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</si>
  <si>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</si>
  <si>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</si>
  <si>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</si>
  <si>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</si>
  <si>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</si>
  <si>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</si>
  <si>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</si>
  <si>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</si>
  <si>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</si>
  <si>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</si>
  <si>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</si>
  <si>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</si>
  <si>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</si>
  <si>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</si>
  <si>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</si>
  <si>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</si>
  <si>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</si>
  <si>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</si>
  <si>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</si>
  <si>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</si>
  <si>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</si>
  <si>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</si>
  <si>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</si>
  <si>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</si>
  <si>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</si>
  <si>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</si>
  <si>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</si>
  <si>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</si>
  <si>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</si>
  <si>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</si>
  <si>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</si>
  <si>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</si>
  <si>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</si>
  <si>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</si>
  <si>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</si>
  <si>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</si>
  <si>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</si>
  <si>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</si>
  <si>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</si>
  <si>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</si>
  <si>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</si>
  <si>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</si>
  <si>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</si>
  <si>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</si>
  <si>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</si>
  <si>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</si>
  <si>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</si>
  <si>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</si>
  <si>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</si>
  <si>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</si>
  <si>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</si>
  <si>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</si>
  <si>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</si>
  <si>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</si>
  <si>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</si>
  <si>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</si>
  <si>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</si>
  <si>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</si>
  <si>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</si>
  <si>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</si>
  <si>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</si>
  <si>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</si>
  <si>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</si>
  <si>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</si>
  <si>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</si>
  <si>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</si>
  <si>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</si>
  <si>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</si>
  <si>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</si>
  <si>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</si>
  <si>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</si>
  <si>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</si>
  <si>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</si>
  <si>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</si>
  <si>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</si>
  <si>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</si>
  <si>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</si>
  <si>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</si>
  <si>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</si>
  <si>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</si>
  <si>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</si>
  <si>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</si>
  <si>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</si>
  <si>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</si>
  <si>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</si>
  <si>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</si>
  <si>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</si>
  <si>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</si>
  <si>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</si>
  <si>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</si>
  <si>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</si>
  <si>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</si>
  <si>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</si>
  <si>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</si>
  <si>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</si>
  <si>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</si>
  <si>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</si>
  <si>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</si>
  <si>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</si>
  <si>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</si>
  <si>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</si>
  <si>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</si>
  <si>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</si>
  <si>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</si>
  <si>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</si>
  <si>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</si>
  <si>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</si>
  <si>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</si>
  <si>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</si>
  <si>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</si>
  <si>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</si>
  <si>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</si>
  <si>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</si>
  <si>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</si>
  <si>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</si>
  <si>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</si>
  <si>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</si>
  <si>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</si>
  <si>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</si>
  <si>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</si>
  <si>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</si>
  <si>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</si>
  <si>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</si>
  <si>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</si>
  <si>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</si>
  <si>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</si>
  <si>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</si>
  <si>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</si>
  <si>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</si>
  <si>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</si>
  <si>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</si>
  <si>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</si>
  <si>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</si>
  <si>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</si>
  <si>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</si>
  <si>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</si>
  <si>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</si>
  <si>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</si>
  <si>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</si>
  <si>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</si>
  <si>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</si>
  <si>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</si>
  <si>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</si>
  <si>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</si>
  <si>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</si>
  <si>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</si>
  <si>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</si>
  <si>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</si>
  <si>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</si>
  <si>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</si>
  <si>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</si>
  <si>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</si>
  <si>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</si>
  <si>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</si>
  <si>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</si>
  <si>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</si>
  <si>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</si>
  <si>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</si>
  <si>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</si>
  <si>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</si>
  <si>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</si>
  <si>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</si>
  <si>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</si>
  <si>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</si>
  <si>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</si>
  <si>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</si>
  <si>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</si>
  <si>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</si>
  <si>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</si>
  <si>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</si>
  <si>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</si>
  <si>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</si>
  <si>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</si>
  <si>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</si>
  <si>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</si>
  <si>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</si>
  <si>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</si>
  <si>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</si>
  <si>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</si>
  <si>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</si>
  <si>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</si>
  <si>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</si>
  <si>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</si>
  <si>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</si>
  <si>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</si>
  <si>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</si>
  <si>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</si>
  <si>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</si>
  <si>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</si>
  <si>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</si>
  <si>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</si>
  <si>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</si>
  <si>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</si>
  <si>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</si>
  <si>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</si>
  <si>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</si>
  <si>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</si>
  <si>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</si>
  <si>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</si>
  <si>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</si>
  <si>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</si>
  <si>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</si>
  <si>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</si>
  <si>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</si>
  <si>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</si>
  <si>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</si>
  <si>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</si>
  <si>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</si>
  <si>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</si>
  <si>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</si>
  <si>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</si>
  <si>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</si>
  <si>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</si>
  <si>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</si>
  <si>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</si>
  <si>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</si>
  <si>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</si>
  <si>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</si>
  <si>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</si>
  <si>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</si>
  <si>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</si>
  <si>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</si>
  <si>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</si>
  <si>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</si>
  <si>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</si>
  <si>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</si>
  <si>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</si>
  <si>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</si>
  <si>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</si>
  <si>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</si>
  <si>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</si>
  <si>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</si>
  <si>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</si>
  <si>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</si>
  <si>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</si>
  <si>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</si>
  <si>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</si>
  <si>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</si>
  <si>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</si>
  <si>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</si>
  <si>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</si>
  <si>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</si>
  <si>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</si>
  <si>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</si>
  <si>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</si>
  <si>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</si>
  <si>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</si>
  <si>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</si>
  <si>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</si>
  <si>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</si>
  <si>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</si>
  <si>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</si>
  <si>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</si>
  <si>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</si>
  <si>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</si>
  <si>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</si>
  <si>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</si>
  <si>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</si>
  <si>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</si>
  <si>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</si>
  <si>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</si>
  <si>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</si>
  <si>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</si>
  <si>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</si>
  <si>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</si>
  <si>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</si>
  <si>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</si>
  <si>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</si>
  <si>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</si>
  <si>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</si>
  <si>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</si>
  <si>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</si>
  <si>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</si>
  <si>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</si>
  <si>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</si>
  <si>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</si>
  <si>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</si>
  <si>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</si>
  <si>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</si>
  <si>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</si>
  <si>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</si>
  <si>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</si>
  <si>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</si>
  <si>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</si>
  <si>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</si>
  <si>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</si>
  <si>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</si>
  <si>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</si>
  <si>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</si>
  <si>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</si>
  <si>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</si>
  <si>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</si>
  <si>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</si>
  <si>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</si>
  <si>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</si>
  <si>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</si>
  <si>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</si>
  <si>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</si>
  <si>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</si>
  <si>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</si>
  <si>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</si>
  <si>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</si>
  <si>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</si>
  <si>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</si>
  <si>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</si>
  <si>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</si>
  <si>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</si>
  <si>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</si>
  <si>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</si>
  <si>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</si>
  <si>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</si>
  <si>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</si>
  <si>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</si>
  <si>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</si>
  <si>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</si>
  <si>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</si>
  <si>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</si>
  <si>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</si>
  <si>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</si>
  <si>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</si>
  <si>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</si>
  <si>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</si>
  <si>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</si>
  <si>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</si>
  <si>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</si>
  <si>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</si>
  <si>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</si>
  <si>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</si>
  <si>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</si>
  <si>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</si>
  <si>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</si>
  <si>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</si>
  <si>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</si>
  <si>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</si>
  <si>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</si>
  <si>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</si>
  <si>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</si>
  <si>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</si>
  <si>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</si>
  <si>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</si>
  <si>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</si>
  <si>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</si>
  <si>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</si>
  <si>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</si>
  <si>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</si>
  <si>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</si>
  <si>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</si>
  <si>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</si>
  <si>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</si>
  <si>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</si>
  <si>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</si>
  <si>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</si>
  <si>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</si>
  <si>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</si>
  <si>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</si>
  <si>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</si>
  <si>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</si>
  <si>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</si>
  <si>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</si>
  <si>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</si>
  <si>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</si>
  <si>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</si>
  <si>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</si>
  <si>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</si>
  <si>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</si>
  <si>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</si>
  <si>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</si>
  <si>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</si>
  <si>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</si>
  <si>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</si>
  <si>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</si>
  <si>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</si>
  <si>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</si>
  <si>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</si>
  <si>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</si>
  <si>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</si>
  <si>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</si>
  <si>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</si>
  <si>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</si>
  <si>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</si>
  <si>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</si>
  <si>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</si>
  <si>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</si>
  <si>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</si>
  <si>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</si>
  <si>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</si>
  <si>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</si>
  <si>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</si>
  <si>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</si>
  <si>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</si>
  <si>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</si>
  <si>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</si>
  <si>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</si>
  <si>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</si>
  <si>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</si>
  <si>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</si>
  <si>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</si>
  <si>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</si>
  <si>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</si>
  <si>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</si>
  <si>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</si>
  <si>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</si>
  <si>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</si>
  <si>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</si>
  <si>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</si>
  <si>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</si>
  <si>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</si>
  <si>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</si>
  <si>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</si>
  <si>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</si>
  <si>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</si>
  <si>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</si>
  <si>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</si>
  <si>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</si>
  <si>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</si>
  <si>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</si>
  <si>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</si>
  <si>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</si>
  <si>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</si>
  <si>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</si>
  <si>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</si>
  <si>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</si>
  <si>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</si>
  <si>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</si>
  <si>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</si>
  <si>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</si>
  <si>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</si>
  <si>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</si>
  <si>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</si>
  <si>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</si>
  <si>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</si>
  <si>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</si>
  <si>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</si>
  <si>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</si>
  <si>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</si>
  <si>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</si>
  <si>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</si>
  <si>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</si>
  <si>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</si>
  <si>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</si>
  <si>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</si>
  <si>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</si>
  <si>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</si>
  <si>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</si>
  <si>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</si>
  <si>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</si>
  <si>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</si>
  <si>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</si>
  <si>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</si>
  <si>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</si>
  <si>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</si>
  <si>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</si>
  <si>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</si>
  <si>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</si>
  <si>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</si>
  <si>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</si>
  <si>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</si>
  <si>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</si>
  <si>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</si>
  <si>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</si>
  <si>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</si>
  <si>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</si>
  <si>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</si>
  <si>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</si>
  <si>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</si>
  <si>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</si>
  <si>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</si>
  <si>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</si>
  <si>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</si>
  <si>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</si>
  <si>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</si>
  <si>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</si>
  <si>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</si>
  <si>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</si>
  <si>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</si>
  <si>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</si>
  <si>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</si>
  <si>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</si>
  <si>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</si>
  <si>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</si>
  <si>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</si>
  <si>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</si>
  <si>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</si>
  <si>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</si>
  <si>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</si>
  <si>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</si>
  <si>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</si>
  <si>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</si>
  <si>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</si>
  <si>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</si>
  <si>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</si>
  <si>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</si>
  <si>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</si>
  <si>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</si>
  <si>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</si>
  <si>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</si>
  <si>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</si>
  <si>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</si>
  <si>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</si>
  <si>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</si>
  <si>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</si>
  <si>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</si>
  <si>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</si>
  <si>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</si>
  <si>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</si>
  <si>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</si>
  <si>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</si>
  <si>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</si>
  <si>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</si>
  <si>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</si>
  <si>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</si>
  <si>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</si>
  <si>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</si>
  <si>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</si>
  <si>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</si>
  <si>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</si>
  <si>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</si>
  <si>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</si>
  <si>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</si>
  <si>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</si>
  <si>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</si>
  <si>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</si>
  <si>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</si>
  <si>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</si>
  <si>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</si>
  <si>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</si>
  <si>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</si>
  <si>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</si>
  <si>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</si>
  <si>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</si>
  <si>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</si>
  <si>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</si>
  <si>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</si>
  <si>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</si>
  <si>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</si>
  <si>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</si>
  <si>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</si>
  <si>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</si>
  <si>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</si>
  <si>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</si>
  <si>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</si>
  <si>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</si>
  <si>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</si>
  <si>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</si>
  <si>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</si>
  <si>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</si>
  <si>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</si>
  <si>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</si>
  <si>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</si>
  <si>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</si>
  <si>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</si>
  <si>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</si>
  <si>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</si>
  <si>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</si>
  <si>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</si>
  <si>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</si>
  <si>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</si>
  <si>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</si>
  <si>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</si>
  <si>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</si>
  <si>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</si>
  <si>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</si>
  <si>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</si>
  <si>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</si>
  <si>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</si>
  <si>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</si>
  <si>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</si>
  <si>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</si>
  <si>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</si>
  <si>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</si>
  <si>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</si>
  <si>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</si>
  <si>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</si>
  <si>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</si>
  <si>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</si>
  <si>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</si>
  <si>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</si>
  <si>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</si>
  <si>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</si>
  <si>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</si>
  <si>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</si>
  <si>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</si>
  <si>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</si>
  <si>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</si>
  <si>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</si>
  <si>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</si>
  <si>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</si>
  <si>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</si>
  <si>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</si>
  <si>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</si>
  <si>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</si>
  <si>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</si>
  <si>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</si>
  <si>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</si>
  <si>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</si>
  <si>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</si>
  <si>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</si>
  <si>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</si>
  <si>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</si>
  <si>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</si>
  <si>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</si>
  <si>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</si>
  <si>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</si>
  <si>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</si>
  <si>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</si>
  <si>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</si>
  <si>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</si>
  <si>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</si>
  <si>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</si>
  <si>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</si>
  <si>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</si>
  <si>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</si>
  <si>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</si>
  <si>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</si>
  <si>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</si>
  <si>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</si>
  <si>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</si>
  <si>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</si>
  <si>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</si>
  <si>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</si>
  <si>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</si>
  <si>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</si>
  <si>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</si>
  <si>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</si>
  <si>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</si>
  <si>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</si>
  <si>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</si>
  <si>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</si>
  <si>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</si>
  <si>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</si>
  <si>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</si>
  <si>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</si>
  <si>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</si>
  <si>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</si>
  <si>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</si>
  <si>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</si>
  <si>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</si>
  <si>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</si>
  <si>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</si>
  <si>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</si>
  <si>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</si>
  <si>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</si>
  <si>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</si>
  <si>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</si>
  <si>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</si>
  <si>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</si>
  <si>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</si>
  <si>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</si>
  <si>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</si>
  <si>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</si>
  <si>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</si>
  <si>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</si>
  <si>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</si>
  <si>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</si>
  <si>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</si>
  <si>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</si>
  <si>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</si>
  <si>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</si>
  <si>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</si>
  <si>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</si>
  <si>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</si>
  <si>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</si>
  <si>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</si>
  <si>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</si>
  <si>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</si>
  <si>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</si>
  <si>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</si>
  <si>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</si>
  <si>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</si>
  <si>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</si>
  <si>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</si>
  <si>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</si>
  <si>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</si>
  <si>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</si>
  <si>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</si>
  <si>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</si>
  <si>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</si>
  <si>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</si>
  <si>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</si>
  <si>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</si>
  <si>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</si>
  <si>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</si>
  <si>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</si>
  <si>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</si>
  <si>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</si>
  <si>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</si>
  <si>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</si>
  <si>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</si>
  <si>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</si>
  <si>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</si>
  <si>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</si>
  <si>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</si>
  <si>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</si>
  <si>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</si>
  <si>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</si>
  <si>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</si>
  <si>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</si>
  <si>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</si>
  <si>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</si>
  <si>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</si>
  <si>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</si>
  <si>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</si>
  <si>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</si>
  <si>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</si>
  <si>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</si>
  <si>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</si>
  <si>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</si>
  <si>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</si>
  <si>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</si>
  <si>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</si>
  <si>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</si>
  <si>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</si>
  <si>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</si>
  <si>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</si>
  <si>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</si>
  <si>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</si>
  <si>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</si>
  <si>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</si>
  <si>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</si>
  <si>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</si>
  <si>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</si>
  <si>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</si>
  <si>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</si>
  <si>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</si>
  <si>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</si>
  <si>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</si>
  <si>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</si>
  <si>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</si>
  <si>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</si>
  <si>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</si>
  <si>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</si>
  <si>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</si>
  <si>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</si>
  <si>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</si>
  <si>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</si>
  <si>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</si>
  <si>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</si>
  <si>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</si>
  <si>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</si>
  <si>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</si>
  <si>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</si>
  <si>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</si>
  <si>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</si>
  <si>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</si>
  <si>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</si>
  <si>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</si>
  <si>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</si>
  <si>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</si>
  <si>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</si>
  <si>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</si>
  <si>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</si>
  <si>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</si>
  <si>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</si>
  <si>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</si>
  <si>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</si>
  <si>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</si>
  <si>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</si>
  <si>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</si>
  <si>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</si>
  <si>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</si>
  <si>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</si>
  <si>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</si>
  <si>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</si>
  <si>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</si>
  <si>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</si>
  <si>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</si>
  <si>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</si>
  <si>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</si>
  <si>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</si>
  <si>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</si>
  <si>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</si>
  <si>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</si>
  <si>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</si>
  <si>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</si>
  <si>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</si>
  <si>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</si>
  <si>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</si>
  <si>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</si>
  <si>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</si>
  <si>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</si>
  <si>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</si>
  <si>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</si>
  <si>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</si>
  <si>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</si>
  <si>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</si>
  <si>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</si>
  <si>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</si>
  <si>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</si>
  <si>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</si>
  <si>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</si>
  <si>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</si>
  <si>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</si>
  <si>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</si>
  <si>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</si>
  <si>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</si>
  <si>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</si>
  <si>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</si>
  <si>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</si>
  <si>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</si>
  <si>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</si>
  <si>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</si>
  <si>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</si>
  <si>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</si>
  <si>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</si>
  <si>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</si>
  <si>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</si>
  <si>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</si>
  <si>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</si>
  <si>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</si>
  <si>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</si>
  <si>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</si>
  <si>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</si>
  <si>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</si>
  <si>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</si>
  <si>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</si>
  <si>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</si>
  <si>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</si>
  <si>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</si>
  <si>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</si>
  <si>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</si>
  <si>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</si>
  <si>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</si>
  <si>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</si>
  <si>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</si>
  <si>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</si>
  <si>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</si>
  <si>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</si>
  <si>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</si>
  <si>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</si>
  <si>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</si>
  <si>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</si>
  <si>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</si>
  <si>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</si>
  <si>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</si>
  <si>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</si>
  <si>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</si>
  <si>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</si>
  <si>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</si>
  <si>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</si>
  <si>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</si>
  <si>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</si>
  <si>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</si>
  <si>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</si>
  <si>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</si>
  <si>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</si>
  <si>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</si>
  <si>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</si>
  <si>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</si>
  <si>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</si>
  <si>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</si>
  <si>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</si>
  <si>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</si>
  <si>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</si>
  <si>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</si>
  <si>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</si>
  <si>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</si>
  <si>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</si>
  <si>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</si>
  <si>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</si>
  <si>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</si>
  <si>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</si>
  <si>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</si>
  <si>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</si>
  <si>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</si>
  <si>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</si>
  <si>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</si>
  <si>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</si>
  <si>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</si>
  <si>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</si>
  <si>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</si>
  <si>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</si>
  <si>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</si>
  <si>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</si>
  <si>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</si>
  <si>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</si>
  <si>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</si>
  <si>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</si>
  <si>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</si>
  <si>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</si>
  <si>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</si>
  <si>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</si>
  <si>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</si>
  <si>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</si>
  <si>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</si>
  <si>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</si>
  <si>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</si>
  <si>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</si>
  <si>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</si>
  <si>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</si>
  <si>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</si>
  <si>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</si>
  <si>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</si>
  <si>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</si>
  <si>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</si>
  <si>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</si>
  <si>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</si>
  <si>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</si>
  <si>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</si>
  <si>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</si>
  <si>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</si>
  <si>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</si>
  <si>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</si>
  <si>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</si>
  <si>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</si>
  <si>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</si>
  <si>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</si>
  <si>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</si>
  <si>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</si>
  <si>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</si>
  <si>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</si>
  <si>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</si>
  <si>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</si>
  <si>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</si>
  <si>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</si>
  <si>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</si>
  <si>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</si>
  <si>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</si>
  <si>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</si>
  <si>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</si>
  <si>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</si>
  <si>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</si>
  <si>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</si>
  <si>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</si>
  <si>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</si>
  <si>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</si>
  <si>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</si>
  <si>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</si>
  <si>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</si>
  <si>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</si>
  <si>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</si>
  <si>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</si>
  <si>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</si>
  <si>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</si>
  <si>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</si>
  <si>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</si>
  <si>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</si>
  <si>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</si>
  <si>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</si>
  <si>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</si>
  <si>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</si>
  <si>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</si>
  <si>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</si>
  <si>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</si>
  <si>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</si>
  <si>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</si>
  <si>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</si>
  <si>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</si>
  <si>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</si>
  <si>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</si>
  <si>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</si>
  <si>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</si>
  <si>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</si>
  <si>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</si>
  <si>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</si>
  <si>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</si>
  <si>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</si>
  <si>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</si>
  <si>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</si>
  <si>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</si>
  <si>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</si>
  <si>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</si>
  <si>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</si>
  <si>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</si>
  <si>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</si>
  <si>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</si>
  <si>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</si>
  <si>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</si>
  <si>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</si>
  <si>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</si>
  <si>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</si>
  <si>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</si>
  <si>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</si>
  <si>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</si>
  <si>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</si>
  <si>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</si>
  <si>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</si>
  <si>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</si>
  <si>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</si>
  <si>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</si>
  <si>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</si>
  <si>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</si>
  <si>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</si>
  <si>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</si>
  <si>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</si>
  <si>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</si>
  <si>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</si>
  <si>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</si>
  <si>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</si>
  <si>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</si>
  <si>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</si>
  <si>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</si>
  <si>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</si>
  <si>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</si>
  <si>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</si>
  <si>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</si>
  <si>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</si>
  <si>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</si>
  <si>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</si>
  <si>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</si>
  <si>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</si>
  <si>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</si>
  <si>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</si>
  <si>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</si>
  <si>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</si>
  <si>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</si>
  <si>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</si>
  <si>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</si>
  <si>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</si>
  <si>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</si>
  <si>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</si>
  <si>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</si>
  <si>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</si>
  <si>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</si>
  <si>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</si>
  <si>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</si>
  <si>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</si>
  <si>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</si>
  <si>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</si>
  <si>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</si>
  <si>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</si>
  <si>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</si>
  <si>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</si>
  <si>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</si>
  <si>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</si>
  <si>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</si>
  <si>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</si>
  <si>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</si>
  <si>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</si>
  <si>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</si>
  <si>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</si>
  <si>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</si>
  <si>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</si>
  <si>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</si>
  <si>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</si>
  <si>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</si>
  <si>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</si>
  <si>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</si>
  <si>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</si>
  <si>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</si>
  <si>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</si>
  <si>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</si>
  <si>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</si>
  <si>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</si>
  <si>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</si>
  <si>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</si>
  <si>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</si>
  <si>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</si>
  <si>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</si>
  <si>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</si>
  <si>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</si>
  <si>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</si>
  <si>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</si>
  <si>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</si>
  <si>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</si>
  <si>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</si>
  <si>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</si>
  <si>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</si>
  <si>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</si>
  <si>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</si>
  <si>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</si>
  <si>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</si>
  <si>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</si>
  <si>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</si>
  <si>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</si>
  <si>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</si>
  <si>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</si>
  <si>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</si>
  <si>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</si>
  <si>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</si>
  <si>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</si>
  <si>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</si>
  <si>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</si>
  <si>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</si>
  <si>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</si>
  <si>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</si>
  <si>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</si>
  <si>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</si>
  <si>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</si>
  <si>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</si>
  <si>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</si>
  <si>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</si>
  <si>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</si>
  <si>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</si>
  <si>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</si>
  <si>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</si>
  <si>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</si>
  <si>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</si>
  <si>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</si>
  <si>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</si>
  <si>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</si>
  <si>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</si>
  <si>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</si>
  <si>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</si>
  <si>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</si>
  <si>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</si>
  <si>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</si>
  <si>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</si>
  <si>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</si>
  <si>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</si>
  <si>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</si>
  <si>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</si>
  <si>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</si>
  <si>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</si>
  <si>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</si>
  <si>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</si>
  <si>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</si>
  <si>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</si>
  <si>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</si>
  <si>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</si>
  <si>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</si>
  <si>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</si>
  <si>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</si>
  <si>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</si>
  <si>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</si>
  <si>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</si>
  <si>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</si>
  <si>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</si>
  <si>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</si>
  <si>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</si>
  <si>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</si>
  <si>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</si>
  <si>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</si>
  <si>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</si>
  <si>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</si>
  <si>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</si>
  <si>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</si>
  <si>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</si>
  <si>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</si>
  <si>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</si>
  <si>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</si>
  <si>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</si>
  <si>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</si>
  <si>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</si>
  <si>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</si>
  <si>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</si>
  <si>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</si>
  <si>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</si>
  <si>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</si>
  <si>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</si>
  <si>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</si>
  <si>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</si>
  <si>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</si>
  <si>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</si>
  <si>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</si>
  <si>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</si>
  <si>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</si>
  <si>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</si>
  <si>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</si>
  <si>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</si>
  <si>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</si>
  <si>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</si>
  <si>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</si>
  <si>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</si>
  <si>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</si>
  <si>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</si>
  <si>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</si>
  <si>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</si>
  <si>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</si>
  <si>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</si>
  <si>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</si>
  <si>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</si>
  <si>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</si>
  <si>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</si>
  <si>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</si>
  <si>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</si>
  <si>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</si>
  <si>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</si>
  <si>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</si>
  <si>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</si>
  <si>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</si>
  <si>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</si>
  <si>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</si>
  <si>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</si>
  <si>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</si>
  <si>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</si>
  <si>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</si>
  <si>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</si>
  <si>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</si>
  <si>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</si>
  <si>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</si>
  <si>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</si>
  <si>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</si>
  <si>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</si>
  <si>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</si>
  <si>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</si>
  <si>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</si>
  <si>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</si>
  <si>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</si>
  <si>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</si>
  <si>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</si>
  <si>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</si>
  <si>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</si>
  <si>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</si>
  <si>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</si>
  <si>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</si>
  <si>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</si>
  <si>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</si>
  <si>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</si>
  <si>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</si>
  <si>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</si>
  <si>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</si>
  <si>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</si>
  <si>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</si>
  <si>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</si>
  <si>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</si>
  <si>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</si>
  <si>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</si>
  <si>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</si>
  <si>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</si>
  <si>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</si>
  <si>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</si>
  <si>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</si>
  <si>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</si>
  <si>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</si>
  <si>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</si>
  <si>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</si>
  <si>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</si>
  <si>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</si>
  <si>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</si>
  <si>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</si>
  <si>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</si>
  <si>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</si>
  <si>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</si>
  <si>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</si>
  <si>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</si>
  <si>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</si>
  <si>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</si>
  <si>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</si>
  <si>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</si>
  <si>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</si>
  <si>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</si>
  <si>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</si>
  <si>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</si>
  <si>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</si>
  <si>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</si>
  <si>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</si>
  <si>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</si>
  <si>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</si>
  <si>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</si>
  <si>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</si>
  <si>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</si>
  <si>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</si>
  <si>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</si>
  <si>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</si>
  <si>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</si>
  <si>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</si>
  <si>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</si>
  <si>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</si>
  <si>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</si>
  <si>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</si>
  <si>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</si>
  <si>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</si>
  <si>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</si>
  <si>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</si>
  <si>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</si>
  <si>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</si>
  <si>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</si>
  <si>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</si>
  <si>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</si>
  <si>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</si>
  <si>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</si>
  <si>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</si>
  <si>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</si>
  <si>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</si>
  <si>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</si>
  <si>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</si>
  <si>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</si>
  <si>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</si>
  <si>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</si>
  <si>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</si>
  <si>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</si>
  <si>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</si>
  <si>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</si>
  <si>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</si>
  <si>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</si>
  <si>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</si>
  <si>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</si>
  <si>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</si>
  <si>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</si>
  <si>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</si>
  <si>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</si>
  <si>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</si>
  <si>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</si>
  <si>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</si>
  <si>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</si>
  <si>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</si>
  <si>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</si>
  <si>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</si>
  <si>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</si>
  <si>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</si>
  <si>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</si>
  <si>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</si>
  <si>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</si>
  <si>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</si>
  <si>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</si>
  <si>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</si>
  <si>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</si>
  <si>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</si>
  <si>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</si>
  <si>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</si>
  <si>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</si>
  <si>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</si>
  <si>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</si>
  <si>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</si>
  <si>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</si>
  <si>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</si>
  <si>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</si>
  <si>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</si>
  <si>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</si>
  <si>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</si>
  <si>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</si>
  <si>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</si>
  <si>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</si>
  <si>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</si>
  <si>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</si>
  <si>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</si>
  <si>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</si>
  <si>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</si>
  <si>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</si>
  <si>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</si>
  <si>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</si>
  <si>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</si>
  <si>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</si>
  <si>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</si>
  <si>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</si>
  <si>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</si>
  <si>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</si>
  <si>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</si>
  <si>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</si>
  <si>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</si>
  <si>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</si>
  <si>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</si>
  <si>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</si>
  <si>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</si>
  <si>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</si>
  <si>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</si>
  <si>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</si>
  <si>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</si>
  <si>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</si>
  <si>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</si>
  <si>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</si>
  <si>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</si>
  <si>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</si>
  <si>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</si>
  <si>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</si>
  <si>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</si>
  <si>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</si>
  <si>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</si>
  <si>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</si>
  <si>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</si>
  <si>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</si>
  <si>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</si>
  <si>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</si>
  <si>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</si>
  <si>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</si>
  <si>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</si>
  <si>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</si>
  <si>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</si>
  <si>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</si>
  <si>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</si>
  <si>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</si>
  <si>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</si>
  <si>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</si>
  <si>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</si>
  <si>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</si>
  <si>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</si>
  <si>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</si>
  <si>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</si>
  <si>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</si>
  <si>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</si>
  <si>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</si>
  <si>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</si>
  <si>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</si>
  <si>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</si>
  <si>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</si>
  <si>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</si>
  <si>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</si>
  <si>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</si>
  <si>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</si>
  <si>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</si>
  <si>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</si>
  <si>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</si>
  <si>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</si>
  <si>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</si>
  <si>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</si>
  <si>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</si>
  <si>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</si>
  <si>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</si>
  <si>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</si>
  <si>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</si>
  <si>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</si>
  <si>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</si>
  <si>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</si>
  <si>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</si>
  <si>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</si>
  <si>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</si>
  <si>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</si>
  <si>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</si>
  <si>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</si>
  <si>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</si>
  <si>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</si>
  <si>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</si>
  <si>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</si>
  <si>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</si>
  <si>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</si>
  <si>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</si>
  <si>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</si>
  <si>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</si>
  <si>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</si>
  <si>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</si>
  <si>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</si>
  <si>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</si>
  <si>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</si>
  <si>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</si>
  <si>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</si>
  <si>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</si>
  <si>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</si>
  <si>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</si>
  <si>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</si>
  <si>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</si>
  <si>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</si>
  <si>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</si>
  <si>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</si>
  <si>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</si>
  <si>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</si>
  <si>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</si>
  <si>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</si>
  <si>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</si>
  <si>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</si>
  <si>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</si>
  <si>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</si>
  <si>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</si>
  <si>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</si>
  <si>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</si>
  <si>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</si>
  <si>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</si>
  <si>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</si>
  <si>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</si>
  <si>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</si>
  <si>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</si>
  <si>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</si>
  <si>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</si>
  <si>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</si>
  <si>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</si>
  <si>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</si>
  <si>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</si>
  <si>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</si>
  <si>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</si>
  <si>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</si>
  <si>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</si>
  <si>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</si>
  <si>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</si>
  <si>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</si>
  <si>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</si>
  <si>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</si>
  <si>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</si>
  <si>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</si>
  <si>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</si>
  <si>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</si>
  <si>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</si>
  <si>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</si>
  <si>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</si>
  <si>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</si>
  <si>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</si>
  <si>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</si>
  <si>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</si>
  <si>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</si>
  <si>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</si>
  <si>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</si>
  <si>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</si>
  <si>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</si>
  <si>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</si>
  <si>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</si>
  <si>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</si>
  <si>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</si>
  <si>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</si>
  <si>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</si>
  <si>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</si>
  <si>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</si>
  <si>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</si>
  <si>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</si>
  <si>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</si>
  <si>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</si>
  <si>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</si>
  <si>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</si>
  <si>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</si>
  <si>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</si>
  <si>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</si>
  <si>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</si>
  <si>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</si>
  <si>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</si>
  <si>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</si>
  <si>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</si>
  <si>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</si>
  <si>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</si>
  <si>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</si>
  <si>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</si>
  <si>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</si>
  <si>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</si>
  <si>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</si>
  <si>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</si>
  <si>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</si>
  <si>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</si>
  <si>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</si>
  <si>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</si>
  <si>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</si>
  <si>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</si>
  <si>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</si>
  <si>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</si>
  <si>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</si>
  <si>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</si>
  <si>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</si>
  <si>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</si>
  <si>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</si>
  <si>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</si>
  <si>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</si>
  <si>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</si>
  <si>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</si>
  <si>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</si>
  <si>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</si>
  <si>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</si>
  <si>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</si>
  <si>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</si>
  <si>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</si>
  <si>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</si>
  <si>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</si>
  <si>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</si>
  <si>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</si>
  <si>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</si>
  <si>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</si>
  <si>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</si>
  <si>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</si>
  <si>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</si>
  <si>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</si>
  <si>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</si>
  <si>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</si>
  <si>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</si>
  <si>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</si>
  <si>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</si>
  <si>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</si>
  <si>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</si>
  <si>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</si>
  <si>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</si>
  <si>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</si>
  <si>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</si>
  <si>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</si>
  <si>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</si>
  <si>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</si>
  <si>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</si>
  <si>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</si>
  <si>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</si>
  <si>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</si>
  <si>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</si>
  <si>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</si>
  <si>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</si>
  <si>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</si>
  <si>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</si>
  <si>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</si>
  <si>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</si>
  <si>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</si>
  <si>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</si>
  <si>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</si>
  <si>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</si>
  <si>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</si>
  <si>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</si>
  <si>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</si>
  <si>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</si>
  <si>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</si>
  <si>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</si>
  <si>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</si>
  <si>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</si>
  <si>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</si>
  <si>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</si>
  <si>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</si>
  <si>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</si>
  <si>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</si>
  <si>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</si>
  <si>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</si>
  <si>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</si>
  <si>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</si>
  <si>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</si>
  <si>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</si>
  <si>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</si>
  <si>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</si>
  <si>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</si>
  <si>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</si>
  <si>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</si>
  <si>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</si>
  <si>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</si>
  <si>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</si>
  <si>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</si>
  <si>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</si>
  <si>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</si>
  <si>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</si>
  <si>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</si>
  <si>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</si>
  <si>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</si>
  <si>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</si>
  <si>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</si>
  <si>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</si>
  <si>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</si>
  <si>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</si>
  <si>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</si>
  <si>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</si>
  <si>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</si>
  <si>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</si>
  <si>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</si>
  <si>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</si>
  <si>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</si>
  <si>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</si>
  <si>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</si>
  <si>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</si>
  <si>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</si>
  <si>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</si>
  <si>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</si>
  <si>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</si>
  <si>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</si>
  <si>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</si>
  <si>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</si>
  <si>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</si>
  <si>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</si>
  <si>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</si>
  <si>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</si>
  <si>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</si>
  <si>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</si>
  <si>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</si>
  <si>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</si>
  <si>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</si>
  <si>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</si>
  <si>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</si>
  <si>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</si>
  <si>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</si>
  <si>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</si>
  <si>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</si>
  <si>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</si>
  <si>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</si>
  <si>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</si>
  <si>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</si>
  <si>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</si>
  <si>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</si>
  <si>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</si>
  <si>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</si>
  <si>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</si>
  <si>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</si>
  <si>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</si>
  <si>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</si>
  <si>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</si>
  <si>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</si>
  <si>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</si>
  <si>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</si>
  <si>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</si>
  <si>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</si>
  <si>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</si>
  <si>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</si>
  <si>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</si>
  <si>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</si>
  <si>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</si>
  <si>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</si>
  <si>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</si>
  <si>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</si>
  <si>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</si>
  <si>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</si>
  <si>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</si>
  <si>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</si>
  <si>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</si>
  <si>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</si>
  <si>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</si>
  <si>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</si>
  <si>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</si>
  <si>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</si>
  <si>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</si>
  <si>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</si>
  <si>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</si>
  <si>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</si>
  <si>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</si>
  <si>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</si>
  <si>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</si>
  <si>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</si>
  <si>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</si>
  <si>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</si>
  <si>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</si>
  <si>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</si>
  <si>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</si>
  <si>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</si>
  <si>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</si>
  <si>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</si>
  <si>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</si>
  <si>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</si>
  <si>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</si>
  <si>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</si>
  <si>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</si>
  <si>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</si>
  <si>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</si>
  <si>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</si>
  <si>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</si>
  <si>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</si>
  <si>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</si>
  <si>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</si>
  <si>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</si>
  <si>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</si>
  <si>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</si>
  <si>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</si>
  <si>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</si>
  <si>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</si>
  <si>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</si>
  <si>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</si>
  <si>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</si>
  <si>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</si>
  <si>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</si>
  <si>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</si>
  <si>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</si>
  <si>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</si>
  <si>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</si>
  <si>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</si>
  <si>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</si>
  <si>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</si>
  <si>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</si>
  <si>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</si>
  <si>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</si>
  <si>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</si>
  <si>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</si>
  <si>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</si>
  <si>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</si>
  <si>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</si>
  <si>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</si>
  <si>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</si>
  <si>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</si>
  <si>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</si>
  <si>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</si>
  <si>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</si>
  <si>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</si>
  <si>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</si>
  <si>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</si>
  <si>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</si>
  <si>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</si>
  <si>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</si>
  <si>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</si>
  <si>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</si>
  <si>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</si>
  <si>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</si>
  <si>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</si>
  <si>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</si>
  <si>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</si>
  <si>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</si>
  <si>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</si>
  <si>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</si>
  <si>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</si>
  <si>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</si>
  <si>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</si>
  <si>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</si>
  <si>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</si>
  <si>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</si>
  <si>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</si>
  <si>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</si>
  <si>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</si>
  <si>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</si>
  <si>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</si>
  <si>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</si>
  <si>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</si>
  <si>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</si>
  <si>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</si>
  <si>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</si>
  <si>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</si>
  <si>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</si>
  <si>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</si>
  <si>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</si>
  <si>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</si>
  <si>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</si>
  <si>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</si>
  <si>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</si>
  <si>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</si>
  <si>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</si>
  <si>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</si>
  <si>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</si>
  <si>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</si>
  <si>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</si>
  <si>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</si>
  <si>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</si>
  <si>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</si>
  <si>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</si>
  <si>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</si>
  <si>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</si>
  <si>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</si>
  <si>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</si>
  <si>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</si>
  <si>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</si>
  <si>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</si>
  <si>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</si>
  <si>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</si>
  <si>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</si>
  <si>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</si>
  <si>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</si>
  <si>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</si>
  <si>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</si>
  <si>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</si>
  <si>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</si>
  <si>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</si>
  <si>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</si>
  <si>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</si>
  <si>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</si>
  <si>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</si>
  <si>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</si>
  <si>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</si>
  <si>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</si>
  <si>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</si>
  <si>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</si>
  <si>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</si>
  <si>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</si>
  <si>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</si>
  <si>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</si>
  <si>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</si>
  <si>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</si>
  <si>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</si>
  <si>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</si>
  <si>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</si>
  <si>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</si>
  <si>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</si>
  <si>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</si>
  <si>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</si>
  <si>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</si>
  <si>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</si>
  <si>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</si>
  <si>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</si>
  <si>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</si>
  <si>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</si>
  <si>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</si>
  <si>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</si>
  <si>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</si>
  <si>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</si>
  <si>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</si>
  <si>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</si>
  <si>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</si>
  <si>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</si>
  <si>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</si>
  <si>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</si>
  <si>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</si>
  <si>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</si>
  <si>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</si>
  <si>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</si>
  <si>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</si>
  <si>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</si>
  <si>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</si>
  <si>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</si>
  <si>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</si>
  <si>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</si>
  <si>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</si>
  <si>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</si>
  <si>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</si>
  <si>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</si>
  <si>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</si>
  <si>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</si>
  <si>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</si>
  <si>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</si>
  <si>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</si>
  <si>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</si>
  <si>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</si>
  <si>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</si>
  <si>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</si>
  <si>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</si>
  <si>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</si>
  <si>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</si>
  <si>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</si>
  <si>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</si>
  <si>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</si>
  <si>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</si>
  <si>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</si>
  <si>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</si>
  <si>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</si>
  <si>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</si>
  <si>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</si>
  <si>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</si>
  <si>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</si>
  <si>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</si>
  <si>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</si>
  <si>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</si>
  <si>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</si>
  <si>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</si>
  <si>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</si>
  <si>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</si>
  <si>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</si>
  <si>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</si>
  <si>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</si>
  <si>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</si>
  <si>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</si>
  <si>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</si>
  <si>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</si>
  <si>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</si>
  <si>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</si>
  <si>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</si>
  <si>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</si>
  <si>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</si>
  <si>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</si>
  <si>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</si>
  <si>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</si>
  <si>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</si>
  <si>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</si>
  <si>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</si>
  <si>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</si>
  <si>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</si>
  <si>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</si>
  <si>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</si>
  <si>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</si>
  <si>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</si>
  <si>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</si>
  <si>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</si>
  <si>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</si>
  <si>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</si>
  <si>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</si>
  <si>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</si>
  <si>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</si>
  <si>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</si>
  <si>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</si>
  <si>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</si>
  <si>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</si>
  <si>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</si>
  <si>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</si>
  <si>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</si>
  <si>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</si>
  <si>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</si>
  <si>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</si>
  <si>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</si>
  <si>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</si>
  <si>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</si>
  <si>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</si>
  <si>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</si>
  <si>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</si>
  <si>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</si>
  <si>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</si>
  <si>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</si>
  <si>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</si>
  <si>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</si>
  <si>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</si>
  <si>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</si>
  <si>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</si>
  <si>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</si>
  <si>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</si>
  <si>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</si>
  <si>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</si>
  <si>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</si>
  <si>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</si>
  <si>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</si>
  <si>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</si>
  <si>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</si>
  <si>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</si>
  <si>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</si>
  <si>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</si>
  <si>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</si>
  <si>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</si>
  <si>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</si>
  <si>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</si>
  <si>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</si>
  <si>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</si>
  <si>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</si>
  <si>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</si>
  <si>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</si>
  <si>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</si>
  <si>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</si>
  <si>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</si>
  <si>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</si>
  <si>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</si>
  <si>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</si>
  <si>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</si>
  <si>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</si>
  <si>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</si>
  <si>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</si>
  <si>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</si>
  <si>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</si>
  <si>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</si>
  <si>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</si>
  <si>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</si>
  <si>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</si>
  <si>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</si>
  <si>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</si>
  <si>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</si>
  <si>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</si>
  <si>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</si>
  <si>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</si>
  <si>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</si>
  <si>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</si>
  <si>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</si>
  <si>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</si>
  <si>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</si>
  <si>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</si>
  <si>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</si>
  <si>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</si>
  <si>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</si>
  <si>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</si>
  <si>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</si>
  <si>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</si>
  <si>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</si>
  <si>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</si>
  <si>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</si>
  <si>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</si>
  <si>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</si>
  <si>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</si>
  <si>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</si>
  <si>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</si>
  <si>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</si>
  <si>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</si>
  <si>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</si>
  <si>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</si>
  <si>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</si>
  <si>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</si>
  <si>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</si>
  <si>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</si>
  <si>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</si>
  <si>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</si>
  <si>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</si>
  <si>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</si>
  <si>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</si>
  <si>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</si>
  <si>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</si>
  <si>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</si>
  <si>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</si>
  <si>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</si>
  <si>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</si>
  <si>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</si>
  <si>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</si>
  <si>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</si>
  <si>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</si>
  <si>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</si>
  <si>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</si>
  <si>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</si>
  <si>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</si>
  <si>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</si>
  <si>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</si>
  <si>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</si>
  <si>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</si>
  <si>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</si>
  <si>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</si>
  <si>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</si>
  <si>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</si>
  <si>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</si>
  <si>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</si>
  <si>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</si>
  <si>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</si>
  <si>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</si>
  <si>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</si>
  <si>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</si>
  <si>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</si>
  <si>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</si>
  <si>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</si>
  <si>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</si>
  <si>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</si>
  <si>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</si>
  <si>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</si>
  <si>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</si>
  <si>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</si>
  <si>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</si>
  <si>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</si>
  <si>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</si>
  <si>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</si>
  <si>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</si>
  <si>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</si>
  <si>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</si>
  <si>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</si>
  <si>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</si>
  <si>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</si>
  <si>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</si>
  <si>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</si>
  <si>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</si>
  <si>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</si>
  <si>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</si>
  <si>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</si>
  <si>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</si>
  <si>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</si>
  <si>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</si>
  <si>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</si>
  <si>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</si>
  <si>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</si>
  <si>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</si>
  <si>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</si>
  <si>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</si>
  <si>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</si>
  <si>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</si>
  <si>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</si>
  <si>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</si>
  <si>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</si>
  <si>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</si>
  <si>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</si>
  <si>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</si>
  <si>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</si>
  <si>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</si>
  <si>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</si>
  <si>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</si>
  <si>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</si>
  <si>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</si>
  <si>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</si>
  <si>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</si>
  <si>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</si>
  <si>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</si>
  <si>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</si>
  <si>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</si>
  <si>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</si>
  <si>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</si>
  <si>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</si>
  <si>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</si>
  <si>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</si>
  <si>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</si>
  <si>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</si>
  <si>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</si>
  <si>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</si>
  <si>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</si>
  <si>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</si>
  <si>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</si>
  <si>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</si>
  <si>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</si>
  <si>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</si>
  <si>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</si>
  <si>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</si>
  <si>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</si>
  <si>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</si>
  <si>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</si>
  <si>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</si>
  <si>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</si>
  <si>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</si>
  <si>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</si>
  <si>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</si>
  <si>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</si>
  <si>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</si>
  <si>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</si>
  <si>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</si>
  <si>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</si>
  <si>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</si>
  <si>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</si>
  <si>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</si>
  <si>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</si>
  <si>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</si>
  <si>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</si>
  <si>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</si>
  <si>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</si>
  <si>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</si>
  <si>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</si>
  <si>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</si>
  <si>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</si>
  <si>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</si>
  <si>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</si>
  <si>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</si>
  <si>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</si>
  <si>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</si>
  <si>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</si>
  <si>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</si>
  <si>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</si>
  <si>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</si>
  <si>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</si>
  <si>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</si>
  <si>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</si>
  <si>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</si>
  <si>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</si>
  <si>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</si>
  <si>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</si>
  <si>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</si>
  <si>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</si>
  <si>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</si>
  <si>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</si>
  <si>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</si>
  <si>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</si>
  <si>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</si>
  <si>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</si>
  <si>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</si>
  <si>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</si>
  <si>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</si>
  <si>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</si>
  <si>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</si>
  <si>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</si>
  <si>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</si>
  <si>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</si>
  <si>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</si>
  <si>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</si>
  <si>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</si>
  <si>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</si>
  <si>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</si>
  <si>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</si>
  <si>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</si>
  <si>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</si>
  <si>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</si>
  <si>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</si>
  <si>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</si>
  <si>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</si>
  <si>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</si>
  <si>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</si>
  <si>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</si>
  <si>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</si>
  <si>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</si>
  <si>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</si>
  <si>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</si>
  <si>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</si>
  <si>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</si>
  <si>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</si>
  <si>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</si>
  <si>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</si>
  <si>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</si>
  <si>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</si>
  <si>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</si>
  <si>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</si>
  <si>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</si>
  <si>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</si>
  <si>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</si>
  <si>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</si>
  <si>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</si>
  <si>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</si>
  <si>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</si>
  <si>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</si>
  <si>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</si>
  <si>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</si>
  <si>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</si>
  <si>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</si>
  <si>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</si>
  <si>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</si>
  <si>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</si>
  <si>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</si>
  <si>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</si>
  <si>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</si>
  <si>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</si>
  <si>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</si>
  <si>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</si>
  <si>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</si>
  <si>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</si>
  <si>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</si>
  <si>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</si>
  <si>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</si>
  <si>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</si>
  <si>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</si>
  <si>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</si>
  <si>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</si>
  <si>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</si>
  <si>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</si>
  <si>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</si>
  <si>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</si>
  <si>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</si>
  <si>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</si>
  <si>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</si>
  <si>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</si>
  <si>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</si>
  <si>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</si>
  <si>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</si>
  <si>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</si>
  <si>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</si>
  <si>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</si>
  <si>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</si>
  <si>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</si>
  <si>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</si>
  <si>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</si>
  <si>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</si>
  <si>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</si>
  <si>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</si>
  <si>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</si>
  <si>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</si>
  <si>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</si>
  <si>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</si>
  <si>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</si>
  <si>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</si>
  <si>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</si>
  <si>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</si>
  <si>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</si>
  <si>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</si>
  <si>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</si>
  <si>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</si>
  <si>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</si>
  <si>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</si>
  <si>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</si>
  <si>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</si>
  <si>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</si>
  <si>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</si>
  <si>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</si>
  <si>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</si>
  <si>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</si>
  <si>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</si>
  <si>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</si>
  <si>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</si>
  <si>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</si>
  <si>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</si>
  <si>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</si>
  <si>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</si>
  <si>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</si>
  <si>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</si>
  <si>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</si>
  <si>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</si>
  <si>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</si>
  <si>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</si>
  <si>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</si>
  <si>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</si>
  <si>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</si>
  <si>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</si>
  <si>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</si>
  <si>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</si>
  <si>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</si>
  <si>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</si>
  <si>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</si>
  <si>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</si>
  <si>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</si>
  <si>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</si>
  <si>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</si>
  <si>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</si>
  <si>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</si>
  <si>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</si>
  <si>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</si>
  <si>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</si>
  <si>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</si>
  <si>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</si>
  <si>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</si>
  <si>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</si>
  <si>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</si>
  <si>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</si>
  <si>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</si>
  <si>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</si>
  <si>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</si>
  <si>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</si>
  <si>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</si>
  <si>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</si>
  <si>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</si>
  <si>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</si>
  <si>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</si>
  <si>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</si>
  <si>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</si>
  <si>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</si>
  <si>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</si>
  <si>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</si>
  <si>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</si>
  <si>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</si>
  <si>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</si>
  <si>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</si>
  <si>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</si>
  <si>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</si>
  <si>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</si>
  <si>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</si>
  <si>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</si>
  <si>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</si>
  <si>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</si>
  <si>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</si>
  <si>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</si>
  <si>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</si>
  <si>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</si>
  <si>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</si>
  <si>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</si>
  <si>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</si>
  <si>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</si>
  <si>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</si>
  <si>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</si>
  <si>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</si>
  <si>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</si>
  <si>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</si>
  <si>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</si>
  <si>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</si>
  <si>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</si>
  <si>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</si>
  <si>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</si>
  <si>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</si>
  <si>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</si>
  <si>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</si>
  <si>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</si>
  <si>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</si>
  <si>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</si>
  <si>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</si>
  <si>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</si>
  <si>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</si>
  <si>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</si>
  <si>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</si>
  <si>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</si>
  <si>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</si>
  <si>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</si>
  <si>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</si>
  <si>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</si>
  <si>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</si>
  <si>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</si>
  <si>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</si>
  <si>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</si>
  <si>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</si>
  <si>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</si>
  <si>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</si>
  <si>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</si>
  <si>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</si>
  <si>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</si>
  <si>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</si>
  <si>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</si>
  <si>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</si>
  <si>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</si>
  <si>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</si>
  <si>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</si>
  <si>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</si>
  <si>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</si>
  <si>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</si>
  <si>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</si>
  <si>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</si>
  <si>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</si>
  <si>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</si>
  <si>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</si>
  <si>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</si>
  <si>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</si>
  <si>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</si>
  <si>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</si>
  <si>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</si>
  <si>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</si>
  <si>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</si>
  <si>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</si>
  <si>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</si>
  <si>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</si>
  <si>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</si>
  <si>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</si>
  <si>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</si>
  <si>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</si>
  <si>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</si>
  <si>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</si>
  <si>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</si>
  <si>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</si>
  <si>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</si>
  <si>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</si>
  <si>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</si>
  <si>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</si>
  <si>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</si>
  <si>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</si>
  <si>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</si>
  <si>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</si>
  <si>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</si>
  <si>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</si>
  <si>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</si>
  <si>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</si>
  <si>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</si>
  <si>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</si>
  <si>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</si>
  <si>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</si>
  <si>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</si>
  <si>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</si>
  <si>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</si>
  <si>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</si>
  <si>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</si>
  <si>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</si>
  <si>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</si>
  <si>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</si>
  <si>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</si>
  <si>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</si>
  <si>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</si>
  <si>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</si>
  <si>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</si>
  <si>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</si>
  <si>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</si>
  <si>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</si>
  <si>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</si>
  <si>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</si>
  <si>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</si>
  <si>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</si>
  <si>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</si>
  <si>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</si>
  <si>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</si>
  <si>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</si>
  <si>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</si>
  <si>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</si>
  <si>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</si>
  <si>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</si>
  <si>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</si>
  <si>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</si>
  <si>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</si>
  <si>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</si>
  <si>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</si>
  <si>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</si>
  <si>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</si>
  <si>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</si>
  <si>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</si>
  <si>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</si>
  <si>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</si>
  <si>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</si>
  <si>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</si>
  <si>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</si>
  <si>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</si>
  <si>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</si>
  <si>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</si>
  <si>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</si>
  <si>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</si>
  <si>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</si>
  <si>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</si>
  <si>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</si>
  <si>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</si>
  <si>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</si>
  <si>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</si>
  <si>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</si>
  <si>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</si>
  <si>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</si>
  <si>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</si>
  <si>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</si>
  <si>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</si>
  <si>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</si>
  <si>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</si>
  <si>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</si>
  <si>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</si>
  <si>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</si>
  <si>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</si>
  <si>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</si>
  <si>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</si>
  <si>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</si>
  <si>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</si>
  <si>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</si>
  <si>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</si>
  <si>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</si>
  <si>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</si>
  <si>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</si>
  <si>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</si>
  <si>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</si>
  <si>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</si>
  <si>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</si>
  <si>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</si>
  <si>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</si>
  <si>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</si>
  <si>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</si>
  <si>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</si>
  <si>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</si>
  <si>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</si>
  <si>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</si>
  <si>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</si>
  <si>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</si>
  <si>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</si>
  <si>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</si>
  <si>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</si>
  <si>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</si>
  <si>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</si>
  <si>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</si>
  <si>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</si>
  <si>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</si>
  <si>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</si>
  <si>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</si>
  <si>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</si>
  <si>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</si>
  <si>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</si>
  <si>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</si>
  <si>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</si>
  <si>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</si>
  <si>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</si>
  <si>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</si>
  <si>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</si>
  <si>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</si>
  <si>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</si>
  <si>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</si>
  <si>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</si>
  <si>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</si>
  <si>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</si>
  <si>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</si>
  <si>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</si>
  <si>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</si>
  <si>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</si>
  <si>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</si>
  <si>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</si>
  <si>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</si>
  <si>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</si>
  <si>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</si>
  <si>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</si>
  <si>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</si>
  <si>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</si>
  <si>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</si>
  <si>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</si>
  <si>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</si>
  <si>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</si>
  <si>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</si>
  <si>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</si>
  <si>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</si>
  <si>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</si>
  <si>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</si>
  <si>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</si>
  <si>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</si>
  <si>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</si>
  <si>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</si>
  <si>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</si>
  <si>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</si>
  <si>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</si>
  <si>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</si>
  <si>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</si>
  <si>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</si>
  <si>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</si>
  <si>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</si>
  <si>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</si>
  <si>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</si>
  <si>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</si>
  <si>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</si>
  <si>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</si>
  <si>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</si>
  <si>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</si>
  <si>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</si>
  <si>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</si>
  <si>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</si>
  <si>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</si>
  <si>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</si>
  <si>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</si>
  <si>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</si>
  <si>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</si>
  <si>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</si>
  <si>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</si>
  <si>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</si>
  <si>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</si>
  <si>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</si>
  <si>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</si>
  <si>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</si>
  <si>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</si>
  <si>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</si>
  <si>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</si>
  <si>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</si>
  <si>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</si>
  <si>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</si>
  <si>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</si>
  <si>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</si>
  <si>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</si>
  <si>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</si>
  <si>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</si>
  <si>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</si>
  <si>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</si>
  <si>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</si>
  <si>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</si>
  <si>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</si>
  <si>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</si>
  <si>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</si>
  <si>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</si>
  <si>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</si>
  <si>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</si>
  <si>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</si>
  <si>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</si>
  <si>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</si>
  <si>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</si>
  <si>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</si>
  <si>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</si>
  <si>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</si>
  <si>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</si>
  <si>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</si>
  <si>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</si>
  <si>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</si>
  <si>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</si>
  <si>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</si>
  <si>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</si>
  <si>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</si>
  <si>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</si>
  <si>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</si>
  <si>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</si>
  <si>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</si>
  <si>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</si>
  <si>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</si>
  <si>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</si>
  <si>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</si>
  <si>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</si>
  <si>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</si>
  <si>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</si>
  <si>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</si>
  <si>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</si>
  <si>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</si>
  <si>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</si>
  <si>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</si>
  <si>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</si>
  <si>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</si>
  <si>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</si>
  <si>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</si>
  <si>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</si>
  <si>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</si>
  <si>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</si>
  <si>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</si>
  <si>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</si>
  <si>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</si>
  <si>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</si>
  <si>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</si>
  <si>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</si>
  <si>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</si>
  <si>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</si>
  <si>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</si>
  <si>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</si>
  <si>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</si>
  <si>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</si>
  <si>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</si>
  <si>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</si>
  <si>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</si>
  <si>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</si>
  <si>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</si>
  <si>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</si>
  <si>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</si>
  <si>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</si>
  <si>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</si>
  <si>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</si>
  <si>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</si>
  <si>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</si>
  <si>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</si>
  <si>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</si>
  <si>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</si>
  <si>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</si>
  <si>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</si>
  <si>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</si>
  <si>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</si>
  <si>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</si>
  <si>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</si>
  <si>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</si>
  <si>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</si>
  <si>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</si>
  <si>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</si>
  <si>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</si>
  <si>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</si>
  <si>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</si>
  <si>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</si>
  <si>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</si>
  <si>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</si>
  <si>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</si>
  <si>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</si>
  <si>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</si>
  <si>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</si>
  <si>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</si>
  <si>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</si>
  <si>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</si>
  <si>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</si>
  <si>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</si>
  <si>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</si>
  <si>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</si>
  <si>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</si>
  <si>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</si>
  <si>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</si>
  <si>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</si>
  <si>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</si>
  <si>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</si>
  <si>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</si>
  <si>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</si>
  <si>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</si>
  <si>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</si>
  <si>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</si>
  <si>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</si>
  <si>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</si>
  <si>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</si>
  <si>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</si>
  <si>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</si>
  <si>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</si>
  <si>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</si>
  <si>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</si>
  <si>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</si>
  <si>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</si>
  <si>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</si>
  <si>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</si>
  <si>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</si>
  <si>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</si>
  <si>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</si>
  <si>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</si>
  <si>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</si>
  <si>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</si>
  <si>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</si>
  <si>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</si>
  <si>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</si>
  <si>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</si>
  <si>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</si>
  <si>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</si>
  <si>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</si>
  <si>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</si>
  <si>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</si>
  <si>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</si>
  <si>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</si>
  <si>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</si>
  <si>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</si>
  <si>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</si>
  <si>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</si>
  <si>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</si>
  <si>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</si>
  <si>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</si>
  <si>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</si>
  <si>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</si>
  <si>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</si>
  <si>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</si>
  <si>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</si>
  <si>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</si>
  <si>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</si>
  <si>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</si>
  <si>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</si>
  <si>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</si>
  <si>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</si>
  <si>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</si>
  <si>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</si>
  <si>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</si>
  <si>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</si>
  <si>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</si>
  <si>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</si>
  <si>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</si>
  <si>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</si>
  <si>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</si>
  <si>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</si>
  <si>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</si>
  <si>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</si>
  <si>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</si>
  <si>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</si>
  <si>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</si>
  <si>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</si>
  <si>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</si>
  <si>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</si>
  <si>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</si>
  <si>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</si>
  <si>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</si>
  <si>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</si>
  <si>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</si>
  <si>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</si>
  <si>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</si>
  <si>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</si>
  <si>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</si>
  <si>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</si>
  <si>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</si>
  <si>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</si>
  <si>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</si>
  <si>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</si>
  <si>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</si>
  <si>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</si>
  <si>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</si>
  <si>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</si>
  <si>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</si>
  <si>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</si>
  <si>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</si>
  <si>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</si>
  <si>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</si>
  <si>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</si>
  <si>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</si>
  <si>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</si>
  <si>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</si>
  <si>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</si>
  <si>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</si>
  <si>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</si>
  <si>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</si>
  <si>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</si>
  <si>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</si>
  <si>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</si>
  <si>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</si>
  <si>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</si>
  <si>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</si>
  <si>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</si>
  <si>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</si>
  <si>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</si>
  <si>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</si>
  <si>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</si>
  <si>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</si>
  <si>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</si>
  <si>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</si>
  <si>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</si>
  <si>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</si>
  <si>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</si>
  <si>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</si>
  <si>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</si>
  <si>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</si>
  <si>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</si>
  <si>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</si>
  <si>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</si>
  <si>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</si>
  <si>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</si>
  <si>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</si>
  <si>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</si>
  <si>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</si>
  <si>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</si>
  <si>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</si>
  <si>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</si>
  <si>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</si>
  <si>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</si>
  <si>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</si>
  <si>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</si>
  <si>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</si>
  <si>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</si>
  <si>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</si>
  <si>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</si>
  <si>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</si>
  <si>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</si>
  <si>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</si>
  <si>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</si>
  <si>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</si>
  <si>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</si>
  <si>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</si>
  <si>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</si>
  <si>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</si>
  <si>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</si>
  <si>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</si>
  <si>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</si>
  <si>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</si>
  <si>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</si>
  <si>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</si>
  <si>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</si>
  <si>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</si>
  <si>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</si>
  <si>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</si>
  <si>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</si>
  <si>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</si>
  <si>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</si>
  <si>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</si>
  <si>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</si>
  <si>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</si>
  <si>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</si>
  <si>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</si>
  <si>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</si>
  <si>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</si>
  <si>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</si>
  <si>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</si>
  <si>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</si>
  <si>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</si>
  <si>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</si>
  <si>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</si>
  <si>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</si>
  <si>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</si>
  <si>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</si>
  <si>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</si>
  <si>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</si>
  <si>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</si>
  <si>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</si>
  <si>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</si>
  <si>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</si>
  <si>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</si>
  <si>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</si>
  <si>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</si>
  <si>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</si>
  <si>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</si>
  <si>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</si>
  <si>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</si>
  <si>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</si>
  <si>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</si>
  <si>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</si>
  <si>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</si>
  <si>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</si>
  <si>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</si>
  <si>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</si>
  <si>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</si>
  <si>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</si>
  <si>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</si>
  <si>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</si>
  <si>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</si>
  <si>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</si>
  <si>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</si>
  <si>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</si>
  <si>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</si>
  <si>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</si>
  <si>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</si>
  <si>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</si>
  <si>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</si>
  <si>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</si>
  <si>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</si>
  <si>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</si>
  <si>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</si>
  <si>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</si>
  <si>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</si>
  <si>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</si>
  <si>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</si>
  <si>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</si>
  <si>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</si>
  <si>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</si>
  <si>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</si>
  <si>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</si>
  <si>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</si>
  <si>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</si>
  <si>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</si>
  <si>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</si>
  <si>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</si>
  <si>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</si>
  <si>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</si>
  <si>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</si>
  <si>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</si>
  <si>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</si>
  <si>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</si>
  <si>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</si>
  <si>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</si>
  <si>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</si>
  <si>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</si>
  <si>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</si>
  <si>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</si>
  <si>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</si>
  <si>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</si>
  <si>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</si>
  <si>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</si>
  <si>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</si>
  <si>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</si>
  <si>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</si>
  <si>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</si>
  <si>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</si>
  <si>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</si>
  <si>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</si>
  <si>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</si>
  <si>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</si>
  <si>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</si>
  <si>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</si>
  <si>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</si>
  <si>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</si>
  <si>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</si>
  <si>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</si>
  <si>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</si>
  <si>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</si>
  <si>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</si>
  <si>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</si>
  <si>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</si>
  <si>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</si>
  <si>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</si>
  <si>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</si>
  <si>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</si>
  <si>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</si>
  <si>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</si>
  <si>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</si>
  <si>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</si>
  <si>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</si>
  <si>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</si>
  <si>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</si>
  <si>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</si>
  <si>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</si>
  <si>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</si>
  <si>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</si>
  <si>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</si>
  <si>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</si>
  <si>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</si>
  <si>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</si>
  <si>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</si>
  <si>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</si>
  <si>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</si>
  <si>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</si>
  <si>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</si>
  <si>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</si>
  <si>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</si>
  <si>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</si>
  <si>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</si>
  <si>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</si>
  <si>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</si>
  <si>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</si>
  <si>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</si>
  <si>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</si>
  <si>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</si>
  <si>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</si>
  <si>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</si>
  <si>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</si>
  <si>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</si>
  <si>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</si>
  <si>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</si>
  <si>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</si>
  <si>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</si>
  <si>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</si>
  <si>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</si>
  <si>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</si>
  <si>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</si>
  <si>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</si>
  <si>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</si>
  <si>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</si>
  <si>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</si>
  <si>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</si>
  <si>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</si>
  <si>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</si>
  <si>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</si>
  <si>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</si>
  <si>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</si>
  <si>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</si>
  <si>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</si>
  <si>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</si>
  <si>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</si>
  <si>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</si>
  <si>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</si>
  <si>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</si>
  <si>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</si>
  <si>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</si>
  <si>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</si>
  <si>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</si>
  <si>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</si>
  <si>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</si>
  <si>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</si>
  <si>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</si>
  <si>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</si>
  <si>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</si>
  <si>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</si>
  <si>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</si>
  <si>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</si>
  <si>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</si>
  <si>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</si>
  <si>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</si>
  <si>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</si>
  <si>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</si>
  <si>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</si>
  <si>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</si>
  <si>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</si>
  <si>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</si>
  <si>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</si>
  <si>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</si>
  <si>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</si>
  <si>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</si>
  <si>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</si>
  <si>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</si>
  <si>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</si>
  <si>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</si>
  <si>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</si>
  <si>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</si>
  <si>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</si>
  <si>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</si>
  <si>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</si>
  <si>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</si>
  <si>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</si>
  <si>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</si>
  <si>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</si>
  <si>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</si>
  <si>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</si>
  <si>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</si>
  <si>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</si>
  <si>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</si>
  <si>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</si>
  <si>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</si>
  <si>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</si>
  <si>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</si>
  <si>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</si>
  <si>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</si>
  <si>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</si>
  <si>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</si>
  <si>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</si>
  <si>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</si>
  <si>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</si>
  <si>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</si>
  <si>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</si>
  <si>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</si>
  <si>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</si>
  <si>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</si>
  <si>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</si>
  <si>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</si>
  <si>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</si>
  <si>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</si>
  <si>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</si>
  <si>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</si>
  <si>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</si>
  <si>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</si>
  <si>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</si>
  <si>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</si>
  <si>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</si>
  <si>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</si>
  <si>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</si>
  <si>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</si>
  <si>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</si>
  <si>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</si>
  <si>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</si>
  <si>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</si>
  <si>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</si>
  <si>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</si>
  <si>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</si>
  <si>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</si>
  <si>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</si>
  <si>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</si>
  <si>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</si>
  <si>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</si>
  <si>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</si>
  <si>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</si>
  <si>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</si>
  <si>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</si>
  <si>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</si>
  <si>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</si>
  <si>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</si>
  <si>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</si>
  <si>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</si>
  <si>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</si>
  <si>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</si>
  <si>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</si>
  <si>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</si>
  <si>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</si>
  <si>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</si>
  <si>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</si>
  <si>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</si>
  <si>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</si>
  <si>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</si>
  <si>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</si>
  <si>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</si>
  <si>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</si>
  <si>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</si>
  <si>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</si>
  <si>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</si>
  <si>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</si>
  <si>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</si>
  <si>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</si>
  <si>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</si>
  <si>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</si>
  <si>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</si>
  <si>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</si>
  <si>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</si>
  <si>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</si>
  <si>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</si>
  <si>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</si>
  <si>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</si>
  <si>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</si>
  <si>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</si>
  <si>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</si>
  <si>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</si>
  <si>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</si>
  <si>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</si>
  <si>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</si>
  <si>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</si>
  <si>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</si>
  <si>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</si>
  <si>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</si>
  <si>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</si>
  <si>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</si>
  <si>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</si>
  <si>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</si>
  <si>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</si>
  <si>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</si>
  <si>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</si>
  <si>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</si>
  <si>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</si>
  <si>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</si>
  <si>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</si>
  <si>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</si>
  <si>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</si>
  <si>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</si>
  <si>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</si>
  <si>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</si>
  <si>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</si>
  <si>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</si>
  <si>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</si>
  <si>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</si>
  <si>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</si>
  <si>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</si>
  <si>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</si>
  <si>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</si>
  <si>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</si>
  <si>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</si>
  <si>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</si>
  <si>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</si>
  <si>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</si>
  <si>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</si>
  <si>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</si>
  <si>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</si>
  <si>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</si>
  <si>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</si>
  <si>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</si>
  <si>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</si>
  <si>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</si>
  <si>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</si>
  <si>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</si>
  <si>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</si>
  <si>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</si>
  <si>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</si>
  <si>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</si>
  <si>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</si>
  <si>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</si>
  <si>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</si>
  <si>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</si>
  <si>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</si>
  <si>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</si>
  <si>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</si>
  <si>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</si>
  <si>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</si>
  <si>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</si>
  <si>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</si>
  <si>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</si>
  <si>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</si>
  <si>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</si>
  <si>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</si>
  <si>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</si>
  <si>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</si>
  <si>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</si>
  <si>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</si>
  <si>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</si>
  <si>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</si>
  <si>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</si>
  <si>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</si>
  <si>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</si>
  <si>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</si>
  <si>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</si>
  <si>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</si>
  <si>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</si>
  <si>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</si>
  <si>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</si>
  <si>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</si>
  <si>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</si>
  <si>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</si>
  <si>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</si>
  <si>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</si>
  <si>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</si>
  <si>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</si>
  <si>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</si>
  <si>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</si>
  <si>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</si>
  <si>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</si>
  <si>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</si>
  <si>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</si>
  <si>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</si>
  <si>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</si>
  <si>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</si>
  <si>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</si>
  <si>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</si>
  <si>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</si>
  <si>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</si>
  <si>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</si>
  <si>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</si>
  <si>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</si>
  <si>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</si>
  <si>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</si>
  <si>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</si>
  <si>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</si>
  <si>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</si>
  <si>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</si>
  <si>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</si>
  <si>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</si>
  <si>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</si>
  <si>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</si>
  <si>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</si>
  <si>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</si>
  <si>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</si>
  <si>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</si>
  <si>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</si>
  <si>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</si>
  <si>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</si>
  <si>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</si>
  <si>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</si>
  <si>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</si>
  <si>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</si>
  <si>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</si>
  <si>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</si>
  <si>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</si>
  <si>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</si>
  <si>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</si>
  <si>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</si>
  <si>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</si>
  <si>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</si>
  <si>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</si>
  <si>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</si>
  <si>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</si>
  <si>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</si>
  <si>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</si>
  <si>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</si>
  <si>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</si>
  <si>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</si>
  <si>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</si>
  <si>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</si>
  <si>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</si>
  <si>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</si>
  <si>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</si>
  <si>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</si>
  <si>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</si>
  <si>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</si>
  <si>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</si>
  <si>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</si>
  <si>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</si>
  <si>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</si>
  <si>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</si>
  <si>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</si>
  <si>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</si>
  <si>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</si>
  <si>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</si>
  <si>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</si>
  <si>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</si>
  <si>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</si>
  <si>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</si>
  <si>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</si>
  <si>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</si>
  <si>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</si>
  <si>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</si>
  <si>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</si>
  <si>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</si>
  <si>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</si>
  <si>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</si>
  <si>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</si>
  <si>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</si>
  <si>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</si>
  <si>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</si>
  <si>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</si>
  <si>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</si>
  <si>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</si>
  <si>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</si>
  <si>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</si>
  <si>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</si>
  <si>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</si>
  <si>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</si>
  <si>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</si>
  <si>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</si>
  <si>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</si>
  <si>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</si>
  <si>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</si>
  <si>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</si>
  <si>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</si>
  <si>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</si>
  <si>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</si>
  <si>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</si>
  <si>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</si>
  <si>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</si>
  <si>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</si>
  <si>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</si>
  <si>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</si>
  <si>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</si>
  <si>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</si>
  <si>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</si>
  <si>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</si>
  <si>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</si>
  <si>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</si>
  <si>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</si>
  <si>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</si>
  <si>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</si>
  <si>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</si>
  <si>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</si>
  <si>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</si>
  <si>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</si>
  <si>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</si>
  <si>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</si>
  <si>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</si>
  <si>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</si>
  <si>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</si>
  <si>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</si>
  <si>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</si>
  <si>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</si>
  <si>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</si>
  <si>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</si>
  <si>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</si>
  <si>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</si>
  <si>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</si>
  <si>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</si>
  <si>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</si>
  <si>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</si>
  <si>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</si>
  <si>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</si>
  <si>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</si>
  <si>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</si>
  <si>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</si>
  <si>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</si>
  <si>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</si>
  <si>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</si>
  <si>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</si>
  <si>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</si>
  <si>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</si>
  <si>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</si>
  <si>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</si>
  <si>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</si>
  <si>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</si>
  <si>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</si>
  <si>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</si>
  <si>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</si>
  <si>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</si>
  <si>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</si>
  <si>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</si>
  <si>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</si>
  <si>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</si>
  <si>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</si>
  <si>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</si>
  <si>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</si>
  <si>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</si>
  <si>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</si>
  <si>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</si>
  <si>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</si>
  <si>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</si>
  <si>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</si>
  <si>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</si>
  <si>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</si>
  <si>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</si>
  <si>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</si>
  <si>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</si>
  <si>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</si>
  <si>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</si>
  <si>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</si>
  <si>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</si>
  <si>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</si>
  <si>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</si>
  <si>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</si>
  <si>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</si>
  <si>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</si>
  <si>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</si>
  <si>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</si>
  <si>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</si>
  <si>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</si>
  <si>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</si>
  <si>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</si>
  <si>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</si>
  <si>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</si>
  <si>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</si>
  <si>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</si>
  <si>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</si>
  <si>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</si>
  <si>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</si>
  <si>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</si>
  <si>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</si>
  <si>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</si>
  <si>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</si>
  <si>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</si>
  <si>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</si>
  <si>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</si>
  <si>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</si>
  <si>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</si>
  <si>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</si>
  <si>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</si>
  <si>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</si>
  <si>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</si>
  <si>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</si>
  <si>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</si>
  <si>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</si>
  <si>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</si>
  <si>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</si>
  <si>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</si>
  <si>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</si>
  <si>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</si>
  <si>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</si>
  <si>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</si>
  <si>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</si>
  <si>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</si>
  <si>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</si>
  <si>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</si>
  <si>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</si>
  <si>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</si>
  <si>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</si>
  <si>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</si>
  <si>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</si>
  <si>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</si>
  <si>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</si>
  <si>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</si>
  <si>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</si>
  <si>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</si>
  <si>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</si>
  <si>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</si>
  <si>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</si>
  <si>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</si>
  <si>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</si>
  <si>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</si>
  <si>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</si>
  <si>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</si>
  <si>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</si>
  <si>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</si>
  <si>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</si>
  <si>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</si>
  <si>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</si>
  <si>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</si>
  <si>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</si>
  <si>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</si>
  <si>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</si>
  <si>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</si>
  <si>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</si>
  <si>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</si>
  <si>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</si>
  <si>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</si>
  <si>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</si>
  <si>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</si>
  <si>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</si>
  <si>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</si>
  <si>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</si>
  <si>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</si>
  <si>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</si>
  <si>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</si>
  <si>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</si>
  <si>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</si>
  <si>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</si>
  <si>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</si>
  <si>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</si>
  <si>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</si>
  <si>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</si>
  <si>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</si>
  <si>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</si>
  <si>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</si>
  <si>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</si>
  <si>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</si>
  <si>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</si>
  <si>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</si>
  <si>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</si>
  <si>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</si>
  <si>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</si>
  <si>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</si>
  <si>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</si>
  <si>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</si>
  <si>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</si>
  <si>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</si>
  <si>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</si>
  <si>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</si>
  <si>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</si>
  <si>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</si>
  <si>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</si>
  <si>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</si>
  <si>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</si>
  <si>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</si>
  <si>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</si>
  <si>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</si>
  <si>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</si>
  <si>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</si>
  <si>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</si>
  <si>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</si>
  <si>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</si>
  <si>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</si>
  <si>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</si>
  <si>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</si>
  <si>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</si>
  <si>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</si>
  <si>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</si>
  <si>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</si>
  <si>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</si>
  <si>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</si>
  <si>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</si>
  <si>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</si>
  <si>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</si>
  <si>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</si>
  <si>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</si>
  <si>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</si>
  <si>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</si>
  <si>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</si>
  <si>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</si>
  <si>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</si>
  <si>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</si>
  <si>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</si>
  <si>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</si>
  <si>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</si>
  <si>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</si>
  <si>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</si>
  <si>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</si>
  <si>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</si>
  <si>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</si>
  <si>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</si>
  <si>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</si>
  <si>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</si>
  <si>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</si>
  <si>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</si>
  <si>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</si>
  <si>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</si>
  <si>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</si>
  <si>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</si>
  <si>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</si>
  <si>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</si>
  <si>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</si>
  <si>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</si>
  <si>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</si>
  <si>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</si>
  <si>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</si>
  <si>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</si>
  <si>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</si>
  <si>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</si>
  <si>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</si>
  <si>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</si>
  <si>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</si>
  <si>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</si>
  <si>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</si>
  <si>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</si>
  <si>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</si>
  <si>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</si>
  <si>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</si>
  <si>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</si>
  <si>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</si>
  <si>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</si>
  <si>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</si>
  <si>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</si>
  <si>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</si>
  <si>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</si>
  <si>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</si>
  <si>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</si>
  <si>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</si>
  <si>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</si>
  <si>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</si>
  <si>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</si>
  <si>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</si>
  <si>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</si>
  <si>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</si>
  <si>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</si>
  <si>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</si>
  <si>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</si>
  <si>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</si>
  <si>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</si>
  <si>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</si>
  <si>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</si>
  <si>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</si>
  <si>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</si>
  <si>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</si>
  <si>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</si>
  <si>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</si>
  <si>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</si>
  <si>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</si>
  <si>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</si>
  <si>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</si>
  <si>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</si>
  <si>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</si>
  <si>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</si>
  <si>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</si>
  <si>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</si>
  <si>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</si>
  <si>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</si>
  <si>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</si>
  <si>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</si>
  <si>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</si>
  <si>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</si>
  <si>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</si>
  <si>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</si>
  <si>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</si>
  <si>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</si>
  <si>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</si>
  <si>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</si>
  <si>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</si>
  <si>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</si>
  <si>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</si>
  <si>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</si>
  <si>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</si>
  <si>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</si>
  <si>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</si>
  <si>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</si>
  <si>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</si>
  <si>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</si>
  <si>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</si>
  <si>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</si>
  <si>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</si>
  <si>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</si>
  <si>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</si>
  <si>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</si>
  <si>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</si>
  <si>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</si>
  <si>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</si>
  <si>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</si>
  <si>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</si>
  <si>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</si>
  <si>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</si>
  <si>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</si>
  <si>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</si>
  <si>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</si>
  <si>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</si>
  <si>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</si>
  <si>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</si>
  <si>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</si>
  <si>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</si>
  <si>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</si>
  <si>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</si>
  <si>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</si>
  <si>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</si>
  <si>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</si>
  <si>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</si>
  <si>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</si>
  <si>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</si>
  <si>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</si>
  <si>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</si>
  <si>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</si>
  <si>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</si>
  <si>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</si>
  <si>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</si>
  <si>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</si>
  <si>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</si>
  <si>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</si>
  <si>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</si>
  <si>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</si>
  <si>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</si>
  <si>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</si>
  <si>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</si>
  <si>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</si>
  <si>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</si>
  <si>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</si>
  <si>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</si>
  <si>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</si>
  <si>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</si>
  <si>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</si>
  <si>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</si>
  <si>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</si>
  <si>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</si>
  <si>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</si>
  <si>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</si>
  <si>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</si>
  <si>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</si>
  <si>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</si>
  <si>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</si>
  <si>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</si>
  <si>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</si>
  <si>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</si>
  <si>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</si>
  <si>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</si>
  <si>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</si>
  <si>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</si>
  <si>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</si>
  <si>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</si>
  <si>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</si>
  <si>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</si>
  <si>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</si>
  <si>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</si>
  <si>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</si>
  <si>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</si>
  <si>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</si>
  <si>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</si>
  <si>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</si>
  <si>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</si>
  <si>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</si>
  <si>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</si>
  <si>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</si>
  <si>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</si>
  <si>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</si>
  <si>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</si>
  <si>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</si>
  <si>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</si>
  <si>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</si>
  <si>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</si>
  <si>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</si>
  <si>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</si>
  <si>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</si>
  <si>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</si>
  <si>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</si>
  <si>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</si>
  <si>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</si>
  <si>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</si>
  <si>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</si>
  <si>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</si>
  <si>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</si>
  <si>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</si>
  <si>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</si>
  <si>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</si>
  <si>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</si>
  <si>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</si>
  <si>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</si>
  <si>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</si>
  <si>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</si>
  <si>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</si>
  <si>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</si>
  <si>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</si>
  <si>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</si>
  <si>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</si>
  <si>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</si>
  <si>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</si>
  <si>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</si>
  <si>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</si>
  <si>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</si>
  <si>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</si>
  <si>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</si>
  <si>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</si>
  <si>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</si>
  <si>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</si>
  <si>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</si>
  <si>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</si>
  <si>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</si>
  <si>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</si>
  <si>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</si>
  <si>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</si>
  <si>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</si>
  <si>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</si>
  <si>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</si>
  <si>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</si>
  <si>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</si>
  <si>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</si>
  <si>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</si>
  <si>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</si>
  <si>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</si>
  <si>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</si>
  <si>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</si>
  <si>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</si>
  <si>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</si>
  <si>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</si>
  <si>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</si>
  <si>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</si>
  <si>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</si>
  <si>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</si>
  <si>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</si>
  <si>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</si>
  <si>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</si>
  <si>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</si>
  <si>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</si>
  <si>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</si>
  <si>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</si>
  <si>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</si>
  <si>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</si>
  <si>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</si>
  <si>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</si>
  <si>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</si>
  <si>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</si>
  <si>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</si>
  <si>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</si>
  <si>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</si>
  <si>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</si>
  <si>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</si>
  <si>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</si>
  <si>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</si>
  <si>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</si>
  <si>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</si>
  <si>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</si>
  <si>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</si>
  <si>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</si>
  <si>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</si>
  <si>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</si>
  <si>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</si>
  <si>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</si>
  <si>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</si>
  <si>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</si>
  <si>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</si>
  <si>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</si>
  <si>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</si>
  <si>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</si>
  <si>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</si>
  <si>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</si>
  <si>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</si>
  <si>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</si>
  <si>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</si>
  <si>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</si>
  <si>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</si>
  <si>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</si>
  <si>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</si>
  <si>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</si>
  <si>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</si>
  <si>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</si>
  <si>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</si>
  <si>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</si>
  <si>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</si>
  <si>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</si>
  <si>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</si>
  <si>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</si>
  <si>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</si>
  <si>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</si>
  <si>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</si>
  <si>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</si>
  <si>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</si>
  <si>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</si>
  <si>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</si>
  <si>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</si>
  <si>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</si>
  <si>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</si>
  <si>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</si>
  <si>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</si>
  <si>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</si>
  <si>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</si>
  <si>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</si>
  <si>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</si>
  <si>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</si>
  <si>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</si>
  <si>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</si>
  <si>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</si>
  <si>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</si>
  <si>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</si>
  <si>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</si>
  <si>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</si>
  <si>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</si>
  <si>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</si>
  <si>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</si>
  <si>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</si>
  <si>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</si>
  <si>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</si>
  <si>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</si>
  <si>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</si>
  <si>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</si>
  <si>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</si>
  <si>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</si>
  <si>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</si>
  <si>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</si>
  <si>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</si>
  <si>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</si>
  <si>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</si>
  <si>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</si>
  <si>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</si>
  <si>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</si>
  <si>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</si>
  <si>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</si>
  <si>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</si>
  <si>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</si>
  <si>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</si>
  <si>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</si>
  <si>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</si>
  <si>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</si>
  <si>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</si>
  <si>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</si>
  <si>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</si>
  <si>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</si>
  <si>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</si>
  <si>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</si>
  <si>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</si>
  <si>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</si>
  <si>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</si>
  <si>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</si>
  <si>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</si>
  <si>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</si>
  <si>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</si>
  <si>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</si>
  <si>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</si>
  <si>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</si>
  <si>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</si>
  <si>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</si>
  <si>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</si>
  <si>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</si>
  <si>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</si>
  <si>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</si>
  <si>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</si>
  <si>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</si>
  <si>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</si>
  <si>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</si>
  <si>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</si>
  <si>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</si>
  <si>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</si>
  <si>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</si>
  <si>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</si>
  <si>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</si>
  <si>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</si>
  <si>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</si>
  <si>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</si>
  <si>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</si>
  <si>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</si>
  <si>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</si>
  <si>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</si>
  <si>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</si>
  <si>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</si>
  <si>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</si>
  <si>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</si>
  <si>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</si>
  <si>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</si>
  <si>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</si>
  <si>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</si>
  <si>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</si>
  <si>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</si>
  <si>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</si>
  <si>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</si>
  <si>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</si>
  <si>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</si>
  <si>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</si>
  <si>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</si>
  <si>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</si>
  <si>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</si>
  <si>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</si>
  <si>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</si>
  <si>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</si>
  <si>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</si>
  <si>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</si>
  <si>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</si>
  <si>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</si>
  <si>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</si>
  <si>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</si>
  <si>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</si>
  <si>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</si>
  <si>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</si>
  <si>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</si>
  <si>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</si>
  <si>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</si>
  <si>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</si>
  <si>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</si>
  <si>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</si>
  <si>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</si>
  <si>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</si>
  <si>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</si>
  <si>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</si>
  <si>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</si>
  <si>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</si>
  <si>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</si>
  <si>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</si>
  <si>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</si>
  <si>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</si>
  <si>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</si>
  <si>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</si>
  <si>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</si>
  <si>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</si>
  <si>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</si>
  <si>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</si>
  <si>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</si>
  <si>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</si>
  <si>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</si>
  <si>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</si>
  <si>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</si>
  <si>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</si>
  <si>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</si>
  <si>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</si>
  <si>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</si>
  <si>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</si>
  <si>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</si>
  <si>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</si>
  <si>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</si>
  <si>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</si>
  <si>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</si>
  <si>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</si>
  <si>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</si>
  <si>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</si>
  <si>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</si>
  <si>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</si>
  <si>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</si>
  <si>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</si>
  <si>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</si>
  <si>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</si>
  <si>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</si>
  <si>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</si>
  <si>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</si>
  <si>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</si>
  <si>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</si>
  <si>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</si>
  <si>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</si>
  <si>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</si>
  <si>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</si>
  <si>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</si>
  <si>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</si>
  <si>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</si>
  <si>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</si>
  <si>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</si>
  <si>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</si>
  <si>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</si>
  <si>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</si>
  <si>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</si>
  <si>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</si>
  <si>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</si>
  <si>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</si>
  <si>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</si>
  <si>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</si>
  <si>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</si>
  <si>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</si>
  <si>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</si>
  <si>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</si>
  <si>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</si>
  <si>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</si>
  <si>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</si>
  <si>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</si>
  <si>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</si>
  <si>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</si>
  <si>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</si>
  <si>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</si>
  <si>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</si>
  <si>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</si>
  <si>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</si>
  <si>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</si>
  <si>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</si>
  <si>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</si>
  <si>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</si>
  <si>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</si>
  <si>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</si>
  <si>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</si>
  <si>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</si>
  <si>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</si>
  <si>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</si>
  <si>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</si>
  <si>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</si>
  <si>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</si>
  <si>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</si>
  <si>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</si>
  <si>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</si>
  <si>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</si>
  <si>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</si>
  <si>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</si>
  <si>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</si>
  <si>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</si>
  <si>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</si>
  <si>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</si>
  <si>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</si>
  <si>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</si>
  <si>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</si>
  <si>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</si>
  <si>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</si>
  <si>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</si>
  <si>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</si>
  <si>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</si>
  <si>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</si>
  <si>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</si>
  <si>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</si>
  <si>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</si>
  <si>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</si>
  <si>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</si>
  <si>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</si>
  <si>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</si>
  <si>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</si>
  <si>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</si>
  <si>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</si>
  <si>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</si>
  <si>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</si>
  <si>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</si>
  <si>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</si>
  <si>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</si>
  <si>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</si>
  <si>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</si>
  <si>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</si>
  <si>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</si>
  <si>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</si>
  <si>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</si>
  <si>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</si>
  <si>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</si>
  <si>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</si>
  <si>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</si>
  <si>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</si>
  <si>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</si>
  <si>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</si>
  <si>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</si>
  <si>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</si>
  <si>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</si>
  <si>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</si>
  <si>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</si>
  <si>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</si>
  <si>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</si>
  <si>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</si>
  <si>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</si>
  <si>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</si>
  <si>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</si>
  <si>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</si>
  <si>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</si>
  <si>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</si>
  <si>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</si>
  <si>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</si>
  <si>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</si>
  <si>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</si>
  <si>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</si>
  <si>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</si>
  <si>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</si>
  <si>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</si>
  <si>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</si>
  <si>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</si>
  <si>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</si>
  <si>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</si>
  <si>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</si>
  <si>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</si>
  <si>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</si>
  <si>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</si>
  <si>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</si>
  <si>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</si>
  <si>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</si>
  <si>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</si>
  <si>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</si>
  <si>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</si>
  <si>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</si>
  <si>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</si>
  <si>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</si>
  <si>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</si>
  <si>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</si>
  <si>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</si>
  <si>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</si>
  <si>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</si>
  <si>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</si>
  <si>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</si>
  <si>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</si>
  <si>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</si>
  <si>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</si>
  <si>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</si>
  <si>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</si>
  <si>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</si>
  <si>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</si>
  <si>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</si>
  <si>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</si>
  <si>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</si>
  <si>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</si>
  <si>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</si>
  <si>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</si>
  <si>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</si>
  <si>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</si>
  <si>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</si>
  <si>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</si>
  <si>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</si>
  <si>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</si>
  <si>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</si>
  <si>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</si>
  <si>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</si>
  <si>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</si>
  <si>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</si>
  <si>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</si>
  <si>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</si>
  <si>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</si>
  <si>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</si>
  <si>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</si>
  <si>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</si>
  <si>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</si>
  <si>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</si>
  <si>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</si>
  <si>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</si>
  <si>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</si>
  <si>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</si>
  <si>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</si>
  <si>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</si>
  <si>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</si>
  <si>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</si>
  <si>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</si>
  <si>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</si>
  <si>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</si>
  <si>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</si>
  <si>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</si>
  <si>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</si>
  <si>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</si>
  <si>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</si>
  <si>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</si>
  <si>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</si>
  <si>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</si>
  <si>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</si>
  <si>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</si>
  <si>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</si>
  <si>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</si>
  <si>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</si>
  <si>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</si>
  <si>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</si>
  <si>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</si>
  <si>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</si>
  <si>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</si>
  <si>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</si>
  <si>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</si>
  <si>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</si>
  <si>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</si>
  <si>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</si>
  <si>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</si>
  <si>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</si>
  <si>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</si>
  <si>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</si>
  <si>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</si>
  <si>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</si>
  <si>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</si>
  <si>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</si>
  <si>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</si>
  <si>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</si>
  <si>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</si>
  <si>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</si>
  <si>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</si>
  <si>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</si>
  <si>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</si>
  <si>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</si>
  <si>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</si>
  <si>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</si>
  <si>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</si>
  <si>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</si>
  <si>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</si>
  <si>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</si>
  <si>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</si>
  <si>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</si>
  <si>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</si>
  <si>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</si>
  <si>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</si>
  <si>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</si>
  <si>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</si>
  <si>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</si>
  <si>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</si>
  <si>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</si>
  <si>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</si>
  <si>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</si>
  <si>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</si>
  <si>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</si>
  <si>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</si>
  <si>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</si>
  <si>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</si>
  <si>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</si>
  <si>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</si>
  <si>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</si>
  <si>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</si>
  <si>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</si>
  <si>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</si>
  <si>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</si>
  <si>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</si>
  <si>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</si>
  <si>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</si>
  <si>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</si>
  <si>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</si>
  <si>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</si>
  <si>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</si>
  <si>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</si>
  <si>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</si>
  <si>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</si>
  <si>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</si>
  <si>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</si>
  <si>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</si>
  <si>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</si>
  <si>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</si>
  <si>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</si>
  <si>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</si>
  <si>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</si>
  <si>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</si>
  <si>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</si>
  <si>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</si>
  <si>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</si>
  <si>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</si>
  <si>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</si>
  <si>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</si>
  <si>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</si>
  <si>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</si>
  <si>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</si>
  <si>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</si>
  <si>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</si>
  <si>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</si>
  <si>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</si>
  <si>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</si>
  <si>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</si>
  <si>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</si>
  <si>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</si>
  <si>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</si>
  <si>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</si>
  <si>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</si>
  <si>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</si>
  <si>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</si>
  <si>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</si>
  <si>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</si>
  <si>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</si>
  <si>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</si>
  <si>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</si>
  <si>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</si>
  <si>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</si>
  <si>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</si>
  <si>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</si>
  <si>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</si>
  <si>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</si>
  <si>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</si>
  <si>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</si>
  <si>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</si>
  <si>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</si>
  <si>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</si>
  <si>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</si>
  <si>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</si>
  <si>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</si>
  <si>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</si>
  <si>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</si>
  <si>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</si>
  <si>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</si>
  <si>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</si>
  <si>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</si>
  <si>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</si>
  <si>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</si>
  <si>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</si>
  <si>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</si>
  <si>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</si>
  <si>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</si>
  <si>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</si>
  <si>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</si>
  <si>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</si>
  <si>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</si>
  <si>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</si>
  <si>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</si>
  <si>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</si>
  <si>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</si>
  <si>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</si>
  <si>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</si>
  <si>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</si>
  <si>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</si>
  <si>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</si>
  <si>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</si>
  <si>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</si>
  <si>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</si>
  <si>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</si>
  <si>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</si>
  <si>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</si>
  <si>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</si>
  <si>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</si>
  <si>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</si>
  <si>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</si>
  <si>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</si>
  <si>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</si>
  <si>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</si>
  <si>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</si>
  <si>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</si>
  <si>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</si>
  <si>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</si>
  <si>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</si>
  <si>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</si>
  <si>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</si>
  <si>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</si>
  <si>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</si>
  <si>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</si>
  <si>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</si>
  <si>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</si>
  <si>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</si>
  <si>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</si>
  <si>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</si>
  <si>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</si>
  <si>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</si>
  <si>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</si>
  <si>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</si>
  <si>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</si>
  <si>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</si>
  <si>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</si>
  <si>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</si>
  <si>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</si>
  <si>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</si>
  <si>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</si>
  <si>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</si>
  <si>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</si>
  <si>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</si>
  <si>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</si>
  <si>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</si>
  <si>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</si>
  <si>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</si>
  <si>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</si>
  <si>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</si>
  <si>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</si>
  <si>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</si>
  <si>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</si>
  <si>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</si>
  <si>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</si>
  <si>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</si>
  <si>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</si>
  <si>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</si>
  <si>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</si>
  <si>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</si>
  <si>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</si>
  <si>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</si>
  <si>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</si>
  <si>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</si>
  <si>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</si>
  <si>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</si>
  <si>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</si>
  <si>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</si>
  <si>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</si>
  <si>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</si>
  <si>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</si>
  <si>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</si>
  <si>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</si>
  <si>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</si>
  <si>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</si>
  <si>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</si>
  <si>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</si>
  <si>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</si>
  <si>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</si>
  <si>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</si>
  <si>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</si>
  <si>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</si>
  <si>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</si>
  <si>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</si>
  <si>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</si>
  <si>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</si>
  <si>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</si>
  <si>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</si>
  <si>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</si>
  <si>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</si>
  <si>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</si>
  <si>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</si>
  <si>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</si>
  <si>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</si>
  <si>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</si>
  <si>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</si>
  <si>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</si>
  <si>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</si>
  <si>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</si>
  <si>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</si>
  <si>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</si>
  <si>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</si>
  <si>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</si>
  <si>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</si>
  <si>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</si>
  <si>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</si>
  <si>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</si>
  <si>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</si>
  <si>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</si>
  <si>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</si>
  <si>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</si>
  <si>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</si>
  <si>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</si>
  <si>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</si>
  <si>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</si>
  <si>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</si>
  <si>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</si>
  <si>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</si>
  <si>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</si>
  <si>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</si>
  <si>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</si>
  <si>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</si>
  <si>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</si>
  <si>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</si>
  <si>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</si>
  <si>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</si>
  <si>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</si>
  <si>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</si>
  <si>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</si>
  <si>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</si>
  <si>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</si>
  <si>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</si>
  <si>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</si>
  <si>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</si>
  <si>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</si>
  <si>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</si>
  <si>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</si>
  <si>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</si>
  <si>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</si>
  <si>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</si>
  <si>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</si>
  <si>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</si>
  <si>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</si>
  <si>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</si>
  <si>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</si>
  <si>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</si>
  <si>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</si>
  <si>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</si>
  <si>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</si>
  <si>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</si>
  <si>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</si>
  <si>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</si>
  <si>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</si>
  <si>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</si>
  <si>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</si>
  <si>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</si>
  <si>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</si>
  <si>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</si>
  <si>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</si>
  <si>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</si>
  <si>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</si>
  <si>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</si>
  <si>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</si>
  <si>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</si>
  <si>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</si>
  <si>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</si>
  <si>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</si>
  <si>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</si>
  <si>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</si>
  <si>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</si>
  <si>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</si>
  <si>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</si>
  <si>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</si>
  <si>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</si>
  <si>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</si>
  <si>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</si>
  <si>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</si>
  <si>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</si>
  <si>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</si>
  <si>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</si>
  <si>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</si>
  <si>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</si>
  <si>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</si>
  <si>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</si>
  <si>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</si>
  <si>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</si>
  <si>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</si>
  <si>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</si>
  <si>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</si>
  <si>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</si>
  <si>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</si>
  <si>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</si>
  <si>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</si>
  <si>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</si>
  <si>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</si>
  <si>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</si>
  <si>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</si>
  <si>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</si>
  <si>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</si>
  <si>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</si>
  <si>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</si>
  <si>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</si>
  <si>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</si>
  <si>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</si>
  <si>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</si>
  <si>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</si>
  <si>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</si>
  <si>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</si>
  <si>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</si>
  <si>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</si>
  <si>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</si>
  <si>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</si>
  <si>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</si>
  <si>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</si>
  <si>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</si>
  <si>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</si>
  <si>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</si>
  <si>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</si>
  <si>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</si>
  <si>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</si>
  <si>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</si>
  <si>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</si>
  <si>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</si>
  <si>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</si>
  <si>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</si>
  <si>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</si>
  <si>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</si>
  <si>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</si>
  <si>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</si>
  <si>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</si>
  <si>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</si>
  <si>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</si>
  <si>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</si>
  <si>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</si>
  <si>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</si>
  <si>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</si>
  <si>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</si>
  <si>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</si>
  <si>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</si>
  <si>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</si>
  <si>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</si>
  <si>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</si>
  <si>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</si>
  <si>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</si>
  <si>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</si>
  <si>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</si>
  <si>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</si>
  <si>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</si>
  <si>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</si>
  <si>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</si>
  <si>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</si>
  <si>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</si>
  <si>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</si>
  <si>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</si>
  <si>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</si>
  <si>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</si>
  <si>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</si>
  <si>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</si>
  <si>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</si>
  <si>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</si>
  <si>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</si>
  <si>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</si>
  <si>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</si>
  <si>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</si>
  <si>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</si>
  <si>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</si>
  <si>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</si>
  <si>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</si>
  <si>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</si>
  <si>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</si>
  <si>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</si>
  <si>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</si>
  <si>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</si>
  <si>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</si>
  <si>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</si>
  <si>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</si>
  <si>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</si>
  <si>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</si>
  <si>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</si>
  <si>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</si>
  <si>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</si>
  <si>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</si>
  <si>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</si>
  <si>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</si>
  <si>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</si>
  <si>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</si>
  <si>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</si>
  <si>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</si>
  <si>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</si>
  <si>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</si>
  <si>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</si>
  <si>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</si>
  <si>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</si>
  <si>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</si>
  <si>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</si>
  <si>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</si>
  <si>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</si>
  <si>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</si>
  <si>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</si>
  <si>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</si>
  <si>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</si>
  <si>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</si>
  <si>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</si>
  <si>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</si>
  <si>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</si>
  <si>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</si>
  <si>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</si>
  <si>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</si>
  <si>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</si>
  <si>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</si>
  <si>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</si>
  <si>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</si>
  <si>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</si>
  <si>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</si>
  <si>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</si>
  <si>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</si>
  <si>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</si>
  <si>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</si>
  <si>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</si>
  <si>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</si>
  <si>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</si>
  <si>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</si>
  <si>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</si>
  <si>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</si>
  <si>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</si>
  <si>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</si>
  <si>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</si>
  <si>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</si>
  <si>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</si>
  <si>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</si>
  <si>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</si>
  <si>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</si>
  <si>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</si>
  <si>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</si>
  <si>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</si>
  <si>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</si>
  <si>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</si>
  <si>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</si>
  <si>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</si>
  <si>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</si>
  <si>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</si>
  <si>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</si>
  <si>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</si>
  <si>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</si>
  <si>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</si>
  <si>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</si>
  <si>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</si>
  <si>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</si>
  <si>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</si>
  <si>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</si>
  <si>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</si>
  <si>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</si>
  <si>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</si>
  <si>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</si>
  <si>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</si>
  <si>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</si>
  <si>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</si>
  <si>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</si>
  <si>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</si>
  <si>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</si>
  <si>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</si>
  <si>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</si>
  <si>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</si>
  <si>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</si>
  <si>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</si>
  <si>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</si>
  <si>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</si>
  <si>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</si>
  <si>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</si>
  <si>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</si>
  <si>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</si>
  <si>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</si>
  <si>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</si>
  <si>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</si>
  <si>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</si>
  <si>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</si>
  <si>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</si>
  <si>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</si>
  <si>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</si>
  <si>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</si>
  <si>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</si>
  <si>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</si>
  <si>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</si>
  <si>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</si>
  <si>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</si>
  <si>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</si>
  <si>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</si>
  <si>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</si>
  <si>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</si>
  <si>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</si>
  <si>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</si>
  <si>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</si>
  <si>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</si>
  <si>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</si>
  <si>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</si>
  <si>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</si>
  <si>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</si>
  <si>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</si>
  <si>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</si>
  <si>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</si>
  <si>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</si>
  <si>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</si>
  <si>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</si>
  <si>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</si>
  <si>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</si>
  <si>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</si>
  <si>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</si>
  <si>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</si>
  <si>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</si>
  <si>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</si>
  <si>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</si>
  <si>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</si>
  <si>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</si>
  <si>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</si>
  <si>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</si>
  <si>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</si>
  <si>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</si>
  <si>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</si>
  <si>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</si>
  <si>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</si>
  <si>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</si>
  <si>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</si>
  <si>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</si>
  <si>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</si>
  <si>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</si>
  <si>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</si>
  <si>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</si>
  <si>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</si>
  <si>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</si>
  <si>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</si>
  <si>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</si>
  <si>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</si>
  <si>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</si>
  <si>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</si>
  <si>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</si>
  <si>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</si>
  <si>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</si>
  <si>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</si>
  <si>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</si>
  <si>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</si>
  <si>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</si>
  <si>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</si>
  <si>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</si>
  <si>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</si>
  <si>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</si>
  <si>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</si>
  <si>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</si>
  <si>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</si>
  <si>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</si>
  <si>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</si>
  <si>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</si>
  <si>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</si>
  <si>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</si>
  <si>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</si>
  <si>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</si>
  <si>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</si>
  <si>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</si>
  <si>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</si>
  <si>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</si>
  <si>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</si>
  <si>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</si>
  <si>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</si>
  <si>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</si>
  <si>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</si>
  <si>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</si>
  <si>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</si>
  <si>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</si>
  <si>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</si>
  <si>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</si>
  <si>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</si>
  <si>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</si>
  <si>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</si>
  <si>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</si>
  <si>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</si>
  <si>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</si>
  <si>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</si>
  <si>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</si>
  <si>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</si>
  <si>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</si>
  <si>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</si>
  <si>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</si>
  <si>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</si>
  <si>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</si>
  <si>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</si>
  <si>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</si>
  <si>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</si>
  <si>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</si>
  <si>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</si>
  <si>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</si>
  <si>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</si>
  <si>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</si>
  <si>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</si>
  <si>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</si>
  <si>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</si>
  <si>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</si>
  <si>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</si>
  <si>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</si>
  <si>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</si>
  <si>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</si>
  <si>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</si>
  <si>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</si>
  <si>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</si>
  <si>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</si>
  <si>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</si>
  <si>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</si>
  <si>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</si>
  <si>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</si>
  <si>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</si>
  <si>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</si>
  <si>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</si>
  <si>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</si>
  <si>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</si>
  <si>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</si>
  <si>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</si>
  <si>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</si>
  <si>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</si>
  <si>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</si>
  <si>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</si>
  <si>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</si>
  <si>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</si>
  <si>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</si>
  <si>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</si>
  <si>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</si>
  <si>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</si>
  <si>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</si>
  <si>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</si>
  <si>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</si>
  <si>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</si>
  <si>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</si>
  <si>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</si>
  <si>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</si>
  <si>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</si>
  <si>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</si>
  <si>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</si>
  <si>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</si>
  <si>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</si>
  <si>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</si>
  <si>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</si>
  <si>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</si>
  <si>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</si>
  <si>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</si>
  <si>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</si>
  <si>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</si>
  <si>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</si>
  <si>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</si>
  <si>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</si>
  <si>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</si>
  <si>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</si>
  <si>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</si>
  <si>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</si>
  <si>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</si>
  <si>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</si>
  <si>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</si>
  <si>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</si>
  <si>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</si>
  <si>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</si>
  <si>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</si>
  <si>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</si>
  <si>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</si>
  <si>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</si>
  <si>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</si>
  <si>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</si>
  <si>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</si>
  <si>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</si>
  <si>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</si>
  <si>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</si>
  <si>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</si>
  <si>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</si>
  <si>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</si>
  <si>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</si>
  <si>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</si>
  <si>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</si>
  <si>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</si>
  <si>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</si>
  <si>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</si>
  <si>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</si>
  <si>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</si>
  <si>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</si>
  <si>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</si>
  <si>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</si>
  <si>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</si>
  <si>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</si>
  <si>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</si>
  <si>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</si>
  <si>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</si>
  <si>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</si>
  <si>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</si>
  <si>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</si>
  <si>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</si>
  <si>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</si>
  <si>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</si>
  <si>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</si>
  <si>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</si>
  <si>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</si>
  <si>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</si>
  <si>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</si>
  <si>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</si>
  <si>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</si>
  <si>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</si>
  <si>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</si>
  <si>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</si>
  <si>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</si>
  <si>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</si>
  <si>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</si>
  <si>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</si>
  <si>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</si>
  <si>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</si>
  <si>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</si>
  <si>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</si>
  <si>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</si>
  <si>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</si>
  <si>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</si>
  <si>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</si>
  <si>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</si>
  <si>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</si>
  <si>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</si>
  <si>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</si>
  <si>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</si>
  <si>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</si>
  <si>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</si>
  <si>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</si>
  <si>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</si>
  <si>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</si>
  <si>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</si>
  <si>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</si>
  <si>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</si>
  <si>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</si>
  <si>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</si>
  <si>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</si>
  <si>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</si>
  <si>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</si>
  <si>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</si>
  <si>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</si>
  <si>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</si>
  <si>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</si>
  <si>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</si>
  <si>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</si>
  <si>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</si>
  <si>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</si>
  <si>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</si>
  <si>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</si>
  <si>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</si>
  <si>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</si>
  <si>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</si>
  <si>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</si>
  <si>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</si>
  <si>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</si>
  <si>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</si>
  <si>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</si>
  <si>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</si>
  <si>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</si>
  <si>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</si>
  <si>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</si>
  <si>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</si>
  <si>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</si>
  <si>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</si>
  <si>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</si>
  <si>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</si>
  <si>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</si>
  <si>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</si>
  <si>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</si>
  <si>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</si>
  <si>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</si>
  <si>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</si>
  <si>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</si>
  <si>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</si>
  <si>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</si>
  <si>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</si>
  <si>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</si>
  <si>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</si>
  <si>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</si>
  <si>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</si>
  <si>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</si>
  <si>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</si>
  <si>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</si>
  <si>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</si>
  <si>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</si>
  <si>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</si>
  <si>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</si>
  <si>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</si>
  <si>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</si>
  <si>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</si>
  <si>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</si>
  <si>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</si>
  <si>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</si>
  <si>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</si>
  <si>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</si>
  <si>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</si>
  <si>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</si>
  <si>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</si>
  <si>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</si>
  <si>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</si>
  <si>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</si>
  <si>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</si>
  <si>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</si>
  <si>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</si>
  <si>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</si>
  <si>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</si>
  <si>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</si>
  <si>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</si>
  <si>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</si>
  <si>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</si>
  <si>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</si>
  <si>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</si>
  <si>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</si>
  <si>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</si>
  <si>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</si>
  <si>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</si>
  <si>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</si>
  <si>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</si>
  <si>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</si>
  <si>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</si>
  <si>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</si>
  <si>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</si>
  <si>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</si>
  <si>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</si>
  <si>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</si>
  <si>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</si>
  <si>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</si>
  <si>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</si>
  <si>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</si>
  <si>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</si>
  <si>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</si>
  <si>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</si>
  <si>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</si>
  <si>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</si>
  <si>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</si>
  <si>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</si>
  <si>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</si>
  <si>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</si>
  <si>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</si>
  <si>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</si>
  <si>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</si>
  <si>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</si>
  <si>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</si>
  <si>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</si>
  <si>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</si>
  <si>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</si>
  <si>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</si>
  <si>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</si>
  <si>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</si>
  <si>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</si>
  <si>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</si>
  <si>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</si>
  <si>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</si>
  <si>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</si>
  <si>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</si>
  <si>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</si>
  <si>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</si>
  <si>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</si>
  <si>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</si>
  <si>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</si>
  <si>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</si>
  <si>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</si>
  <si>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</si>
  <si>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</si>
  <si>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</si>
  <si>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</si>
  <si>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</si>
  <si>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</si>
  <si>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</si>
  <si>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</si>
  <si>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</si>
  <si>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</si>
  <si>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</si>
  <si>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</si>
  <si>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</si>
  <si>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</si>
  <si>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</si>
  <si>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</si>
  <si>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</si>
  <si>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</si>
  <si>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</si>
  <si>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</si>
  <si>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</si>
  <si>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</si>
  <si>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</si>
  <si>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</si>
  <si>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</si>
  <si>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</si>
  <si>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</si>
  <si>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</si>
  <si>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</si>
  <si>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</si>
  <si>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</si>
  <si>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</si>
  <si>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</si>
  <si>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</si>
  <si>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</si>
  <si>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</si>
  <si>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</si>
  <si>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</si>
  <si>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</si>
  <si>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</si>
  <si>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</si>
  <si>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</si>
  <si>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</si>
  <si>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</si>
  <si>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</si>
  <si>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</si>
  <si>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</si>
  <si>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</si>
  <si>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</si>
  <si>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</si>
  <si>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</si>
  <si>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</si>
  <si>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</si>
  <si>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</si>
  <si>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</si>
  <si>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</si>
  <si>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</si>
  <si>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</si>
  <si>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</si>
  <si>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</si>
  <si>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</si>
  <si>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</si>
  <si>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</si>
  <si>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</si>
  <si>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</si>
  <si>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</si>
  <si>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</si>
  <si>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</si>
  <si>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</si>
  <si>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</si>
  <si>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</si>
  <si>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</si>
  <si>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</si>
  <si>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</si>
  <si>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</si>
  <si>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</si>
  <si>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</si>
  <si>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</si>
  <si>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</si>
  <si>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</si>
  <si>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</si>
  <si>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</si>
  <si>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</si>
  <si>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</si>
  <si>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</si>
  <si>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</si>
  <si>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</si>
  <si>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</si>
  <si>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</si>
  <si>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</si>
  <si>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</si>
  <si>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</si>
  <si>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</si>
  <si>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</si>
  <si>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</si>
  <si>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</si>
  <si>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</si>
  <si>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</si>
  <si>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</si>
  <si>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</si>
  <si>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</si>
  <si>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</si>
  <si>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</si>
  <si>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</si>
  <si>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</si>
  <si>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</si>
  <si>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</si>
  <si>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</si>
  <si>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</si>
  <si>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</si>
  <si>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</si>
  <si>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</si>
  <si>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</si>
  <si>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</si>
  <si>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</si>
  <si>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</si>
  <si>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</si>
  <si>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</si>
  <si>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</si>
  <si>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</si>
  <si>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</si>
  <si>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</si>
  <si>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</si>
  <si>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</si>
  <si>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</si>
  <si>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</si>
  <si>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</si>
  <si>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</si>
  <si>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</si>
  <si>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</si>
  <si>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</si>
  <si>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</si>
  <si>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</si>
  <si>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</si>
  <si>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</si>
  <si>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</si>
  <si>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</si>
  <si>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</si>
  <si>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</si>
  <si>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</si>
  <si>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</si>
  <si>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</si>
  <si>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</si>
  <si>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</si>
  <si>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</si>
  <si>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</si>
  <si>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</si>
  <si>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</si>
  <si>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</si>
  <si>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</si>
  <si>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</si>
  <si>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</si>
  <si>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</si>
  <si>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</si>
  <si>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</si>
  <si>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</si>
  <si>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</si>
  <si>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</si>
  <si>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</si>
  <si>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</si>
  <si>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</si>
  <si>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</si>
  <si>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</si>
  <si>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</si>
  <si>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</si>
  <si>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</si>
  <si>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</si>
  <si>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</si>
  <si>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</si>
  <si>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</si>
  <si>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</si>
  <si>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</si>
  <si>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</si>
  <si>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</si>
  <si>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</si>
  <si>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</si>
  <si>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</si>
  <si>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</si>
  <si>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</si>
  <si>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</si>
  <si>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</si>
  <si>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</si>
  <si>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</si>
  <si>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</si>
  <si>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</si>
  <si>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</si>
  <si>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</si>
  <si>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</si>
  <si>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</si>
  <si>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</si>
  <si>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</si>
  <si>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</si>
  <si>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</si>
  <si>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</si>
  <si>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</si>
  <si>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</si>
  <si>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</si>
  <si>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</si>
  <si>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</si>
  <si>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</si>
  <si>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</si>
  <si>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</si>
  <si>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</si>
  <si>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</si>
  <si>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</si>
  <si>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</si>
  <si>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</si>
  <si>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</si>
  <si>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</si>
  <si>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</si>
  <si>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</si>
  <si>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</si>
  <si>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</si>
  <si>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</si>
  <si>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</si>
  <si>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</si>
  <si>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</si>
  <si>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</si>
  <si>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</si>
  <si>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</si>
  <si>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</si>
  <si>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</si>
  <si>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</si>
  <si>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</si>
  <si>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</si>
  <si>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</si>
  <si>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</si>
  <si>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</si>
  <si>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</si>
  <si>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</si>
  <si>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</si>
  <si>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</si>
  <si>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</si>
  <si>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</si>
  <si>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</si>
  <si>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</si>
  <si>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</si>
  <si>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</si>
  <si>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</si>
  <si>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</si>
  <si>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</si>
  <si>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</si>
  <si>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</si>
  <si>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</si>
  <si>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</si>
  <si>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</si>
  <si>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</si>
  <si>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</si>
  <si>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</si>
  <si>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</si>
  <si>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</si>
  <si>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</si>
  <si>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</si>
  <si>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</si>
  <si>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</si>
  <si>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</si>
  <si>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</si>
  <si>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</si>
  <si>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</si>
  <si>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</si>
  <si>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</si>
  <si>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</si>
  <si>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</si>
  <si>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</si>
  <si>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</si>
  <si>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</si>
  <si>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</si>
  <si>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</si>
  <si>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</si>
  <si>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</si>
  <si>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</si>
  <si>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</si>
  <si>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</si>
  <si>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</si>
  <si>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</si>
  <si>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</si>
  <si>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</si>
  <si>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</si>
  <si>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</si>
  <si>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</si>
  <si>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</si>
  <si>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</si>
  <si>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</si>
  <si>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</si>
  <si>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</si>
  <si>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</si>
  <si>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</si>
  <si>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</si>
  <si>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</si>
  <si>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</si>
  <si>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</si>
  <si>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</si>
  <si>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</si>
  <si>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</si>
  <si>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</si>
  <si>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</si>
  <si>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</si>
  <si>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</si>
  <si>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</si>
  <si>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</si>
  <si>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</si>
  <si>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</si>
  <si>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</si>
  <si>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</si>
  <si>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</si>
  <si>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</si>
  <si>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</si>
  <si>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</si>
  <si>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</si>
  <si>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</si>
  <si>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</si>
  <si>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</si>
  <si>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</si>
  <si>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</si>
  <si>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</si>
  <si>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</si>
  <si>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</si>
  <si>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</si>
  <si>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</si>
  <si>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</si>
  <si>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</si>
  <si>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</si>
  <si>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</si>
  <si>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</si>
  <si>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</si>
  <si>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</si>
  <si>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</si>
  <si>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</si>
  <si>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</si>
  <si>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</si>
  <si>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</si>
  <si>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</si>
  <si>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</si>
  <si>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</si>
  <si>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</si>
  <si>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</si>
  <si>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</si>
  <si>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</si>
  <si>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</si>
  <si>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</si>
  <si>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</si>
  <si>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</si>
  <si>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</si>
  <si>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</si>
  <si>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</si>
  <si>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</si>
  <si>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</si>
  <si>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</si>
  <si>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</si>
  <si>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</si>
  <si>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</si>
  <si>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</si>
  <si>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</si>
  <si>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</si>
  <si>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</si>
  <si>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</si>
  <si>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</si>
  <si>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</si>
  <si>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</si>
  <si>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</si>
  <si>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</si>
  <si>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</si>
  <si>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</si>
  <si>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</si>
  <si>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</si>
  <si>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</si>
  <si>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</si>
  <si>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</si>
  <si>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</si>
  <si>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</si>
  <si>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</si>
  <si>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</si>
  <si>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</si>
  <si>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</si>
  <si>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</si>
  <si>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</si>
  <si>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</si>
  <si>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</si>
  <si>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</si>
  <si>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</si>
  <si>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</si>
  <si>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</si>
  <si>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</si>
  <si>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</si>
  <si>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</si>
  <si>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</si>
  <si>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</si>
  <si>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</si>
  <si>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</si>
  <si>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</si>
  <si>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</si>
  <si>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</si>
  <si>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</si>
  <si>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</si>
  <si>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</si>
  <si>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</si>
  <si>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</si>
  <si>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</si>
  <si>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</si>
  <si>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</si>
  <si>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</si>
  <si>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</si>
  <si>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</si>
  <si>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</si>
  <si>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</si>
  <si>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</si>
  <si>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</si>
  <si>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</si>
  <si>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</si>
  <si>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</si>
  <si>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</si>
  <si>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</si>
  <si>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</si>
  <si>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</si>
  <si>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</si>
  <si>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</si>
  <si>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</si>
  <si>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</si>
  <si>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</si>
  <si>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</si>
  <si>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</si>
  <si>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</si>
  <si>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</si>
  <si>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</si>
  <si>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</si>
  <si>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</si>
  <si>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</si>
  <si>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</si>
  <si>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</si>
  <si>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</si>
  <si>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</si>
  <si>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</si>
  <si>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</si>
  <si>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</si>
  <si>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</si>
  <si>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</si>
  <si>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</si>
  <si>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</si>
  <si>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</si>
  <si>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</si>
  <si>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</si>
  <si>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</si>
  <si>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</si>
  <si>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</si>
  <si>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</si>
  <si>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</si>
  <si>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</si>
  <si>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</si>
  <si>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</si>
  <si>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</si>
  <si>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</si>
  <si>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</si>
  <si>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</si>
  <si>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</si>
  <si>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</si>
  <si>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</si>
  <si>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</si>
  <si>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</si>
  <si>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</si>
  <si>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</si>
  <si>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</si>
  <si>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</si>
  <si>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</si>
  <si>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</si>
  <si>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</si>
  <si>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</si>
  <si>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</si>
  <si>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</si>
  <si>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</si>
  <si>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</si>
  <si>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</si>
  <si>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</si>
  <si>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</si>
  <si>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</si>
  <si>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</si>
  <si>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</si>
  <si>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</si>
  <si>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</si>
  <si>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</si>
  <si>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</si>
  <si>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</si>
  <si>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</si>
  <si>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</si>
  <si>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</si>
  <si>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</si>
  <si>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</si>
  <si>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</si>
  <si>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</si>
  <si>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</si>
  <si>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</si>
  <si>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</si>
  <si>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</si>
  <si>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</si>
  <si>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</si>
  <si>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</si>
  <si>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</si>
  <si>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</si>
  <si>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</si>
  <si>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</si>
  <si>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</si>
  <si>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</si>
  <si>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</si>
  <si>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</si>
  <si>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</si>
  <si>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</si>
  <si>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</si>
  <si>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</si>
  <si>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</si>
  <si>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</si>
  <si>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</si>
  <si>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</si>
  <si>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</si>
  <si>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</si>
  <si>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</si>
  <si>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</si>
  <si>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</si>
  <si>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</si>
  <si>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</si>
  <si>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</si>
  <si>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</si>
  <si>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</si>
  <si>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</si>
  <si>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</si>
  <si>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</si>
  <si>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</si>
  <si>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</si>
  <si>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</si>
  <si>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</si>
  <si>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</si>
  <si>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</si>
  <si>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</si>
  <si>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</si>
  <si>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</si>
  <si>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</si>
  <si>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</si>
  <si>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</si>
  <si>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</si>
  <si>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</si>
  <si>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</si>
  <si>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</si>
  <si>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</si>
  <si>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</si>
  <si>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</si>
  <si>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</si>
  <si>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</si>
  <si>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</si>
  <si>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</si>
  <si>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</si>
  <si>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</si>
  <si>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</si>
  <si>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</si>
  <si>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</si>
  <si>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</si>
  <si>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</si>
  <si>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</si>
  <si>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</si>
  <si>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</si>
  <si>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</si>
  <si>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</si>
  <si>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</si>
  <si>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</si>
  <si>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</si>
  <si>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</si>
  <si>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</si>
  <si>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</si>
  <si>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</si>
  <si>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</si>
  <si>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</si>
  <si>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</si>
  <si>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</si>
  <si>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</si>
  <si>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</si>
  <si>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</si>
  <si>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</si>
  <si>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</si>
  <si>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</si>
  <si>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</si>
  <si>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</si>
  <si>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</si>
  <si>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</si>
  <si>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</si>
  <si>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</si>
  <si>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</si>
  <si>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</si>
  <si>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</si>
  <si>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</si>
  <si>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</si>
  <si>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</si>
  <si>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</si>
  <si>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</si>
  <si>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</si>
  <si>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</si>
  <si>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</si>
  <si>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</si>
  <si>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</si>
  <si>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</si>
  <si>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</si>
  <si>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</si>
  <si>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</si>
  <si>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</si>
  <si>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</si>
  <si>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</si>
  <si>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</si>
  <si>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</si>
  <si>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</si>
  <si>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</si>
  <si>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</si>
  <si>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</si>
  <si>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</si>
  <si>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</si>
  <si>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</si>
  <si>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</si>
  <si>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</si>
  <si>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</si>
  <si>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</si>
  <si>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</si>
  <si>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</si>
  <si>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</si>
  <si>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</si>
  <si>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</si>
  <si>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</si>
  <si>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</si>
  <si>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</si>
  <si>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</si>
  <si>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</si>
  <si>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</si>
  <si>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</si>
  <si>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</si>
  <si>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</si>
  <si>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</si>
  <si>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</si>
  <si>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</si>
  <si>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</si>
  <si>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</si>
  <si>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</si>
  <si>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</si>
  <si>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</si>
  <si>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</si>
  <si>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</si>
  <si>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</si>
  <si>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</si>
  <si>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</si>
  <si>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</si>
  <si>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</si>
  <si>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</si>
  <si>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</si>
  <si>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</si>
  <si>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</si>
  <si>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</si>
  <si>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</si>
  <si>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</si>
  <si>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</si>
  <si>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</si>
  <si>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</si>
  <si>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</si>
  <si>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</si>
  <si>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</si>
  <si>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</si>
  <si>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</si>
  <si>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</si>
  <si>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</si>
  <si>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</si>
  <si>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</si>
  <si>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</si>
  <si>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</si>
  <si>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</si>
  <si>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</si>
  <si>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</si>
  <si>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</si>
  <si>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</si>
  <si>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</si>
  <si>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</si>
  <si>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</si>
  <si>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</si>
  <si>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</si>
  <si>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</si>
  <si>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</si>
  <si>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</si>
  <si>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</si>
  <si>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</si>
  <si>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</si>
  <si>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</si>
  <si>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</si>
  <si>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</si>
  <si>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</si>
  <si>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</si>
  <si>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</si>
  <si>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</si>
  <si>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</si>
  <si>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</si>
  <si>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</si>
  <si>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</si>
  <si>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</si>
  <si>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</si>
  <si>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</si>
  <si>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</si>
  <si>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</si>
  <si>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</si>
  <si>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</si>
  <si>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</si>
  <si>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</si>
  <si>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</si>
  <si>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</si>
  <si>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</si>
  <si>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</si>
  <si>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</si>
  <si>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</si>
  <si>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</si>
  <si>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</si>
  <si>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</si>
  <si>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</si>
  <si>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</si>
  <si>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</si>
  <si>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</si>
  <si>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</si>
  <si>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</si>
  <si>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</si>
  <si>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</si>
  <si>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</si>
  <si>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</si>
  <si>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</si>
  <si>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</si>
  <si>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</si>
  <si>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</si>
  <si>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</si>
  <si>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</si>
  <si>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</si>
  <si>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</si>
  <si>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</si>
  <si>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</si>
  <si>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</si>
  <si>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</si>
  <si>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</si>
  <si>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</si>
  <si>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</si>
  <si>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</si>
  <si>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</si>
  <si>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</si>
  <si>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</si>
  <si>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</si>
  <si>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</si>
  <si>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</si>
  <si>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</si>
  <si>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</si>
  <si>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</si>
  <si>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</si>
  <si>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</si>
  <si>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</si>
  <si>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</si>
  <si>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</si>
  <si>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</si>
  <si>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</si>
  <si>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</si>
  <si>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</si>
  <si>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</si>
  <si>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</si>
  <si>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</si>
  <si>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</si>
  <si>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</si>
  <si>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</si>
  <si>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</si>
  <si>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</si>
  <si>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</si>
  <si>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</si>
  <si>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</si>
  <si>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</si>
  <si>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</si>
  <si>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</si>
  <si>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</si>
  <si>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</si>
  <si>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</si>
  <si>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</si>
  <si>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</si>
  <si>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</si>
  <si>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</si>
  <si>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</si>
  <si>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</si>
  <si>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</si>
  <si>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</si>
  <si>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</si>
  <si>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</si>
  <si>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</si>
  <si>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</si>
  <si>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</si>
  <si>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</si>
  <si>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</si>
  <si>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</si>
  <si>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</si>
  <si>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</si>
  <si>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</si>
  <si>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</si>
  <si>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</si>
  <si>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</si>
  <si>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</si>
  <si>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</si>
  <si>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</si>
  <si>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</si>
  <si>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</si>
  <si>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</si>
  <si>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</si>
  <si>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</si>
  <si>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</si>
  <si>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</si>
  <si>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</si>
  <si>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</si>
  <si>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</si>
  <si>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</si>
  <si>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</si>
  <si>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</si>
  <si>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</si>
  <si>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</si>
  <si>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</si>
  <si>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</si>
  <si>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</si>
  <si>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</si>
  <si>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</si>
  <si>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</si>
  <si>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</si>
  <si>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</si>
  <si>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</si>
  <si>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</si>
  <si>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</si>
  <si>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</si>
  <si>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</si>
  <si>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</si>
  <si>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</si>
  <si>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</si>
  <si>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</si>
  <si>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</si>
  <si>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</si>
  <si>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</si>
  <si>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</si>
  <si>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</si>
  <si>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</si>
  <si>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</si>
  <si>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</si>
  <si>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</si>
  <si>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</si>
  <si>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</si>
  <si>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</si>
  <si>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</si>
  <si>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</si>
  <si>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</si>
  <si>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</si>
  <si>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</si>
  <si>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</si>
  <si>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</si>
  <si>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</si>
  <si>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</si>
  <si>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</si>
  <si>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</si>
  <si>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</si>
  <si>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</si>
  <si>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</si>
  <si>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</si>
  <si>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</si>
  <si>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</si>
  <si>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</si>
  <si>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</si>
  <si>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</si>
  <si>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</si>
  <si>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</si>
  <si>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</si>
  <si>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</si>
  <si>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</si>
  <si>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</si>
  <si>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</si>
  <si>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</si>
  <si>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</si>
  <si>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</si>
  <si>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</si>
  <si>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</si>
  <si>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</si>
  <si>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</si>
  <si>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</si>
  <si>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</si>
  <si>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</si>
  <si>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</si>
  <si>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</si>
  <si>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</si>
  <si>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</si>
  <si>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</si>
  <si>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</si>
  <si>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</si>
  <si>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</si>
  <si>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</si>
  <si>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</si>
  <si>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</si>
  <si>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</si>
  <si>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</si>
  <si>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</si>
  <si>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</si>
  <si>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</si>
  <si>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</si>
  <si>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</si>
  <si>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</si>
  <si>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</si>
  <si>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</si>
  <si>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</si>
  <si>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</si>
  <si>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</si>
  <si>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</si>
  <si>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</si>
  <si>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</si>
  <si>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</si>
  <si>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</si>
  <si>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</si>
  <si>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</si>
  <si>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</si>
  <si>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</si>
  <si>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</si>
  <si>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</si>
  <si>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</si>
  <si>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</si>
  <si>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</si>
  <si>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</si>
  <si>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</si>
  <si>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</si>
  <si>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</si>
  <si>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</si>
  <si>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</si>
  <si>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</si>
  <si>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</si>
  <si>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</si>
  <si>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</si>
  <si>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</si>
  <si>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</si>
  <si>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</si>
  <si>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</si>
  <si>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</si>
  <si>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</si>
  <si>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</si>
  <si>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</si>
  <si>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</si>
  <si>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</si>
  <si>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</si>
  <si>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</si>
  <si>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</si>
  <si>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</si>
  <si>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</si>
  <si>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</si>
  <si>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</si>
  <si>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</si>
  <si>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</si>
  <si>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</si>
  <si>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</si>
  <si>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</si>
  <si>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</si>
  <si>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</si>
  <si>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</si>
  <si>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</si>
  <si>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</si>
  <si>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</si>
  <si>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</si>
  <si>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</si>
  <si>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</si>
  <si>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</si>
  <si>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</si>
  <si>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</si>
  <si>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</si>
  <si>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</si>
  <si>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</si>
  <si>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</si>
  <si>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</si>
  <si>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</si>
  <si>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</si>
  <si>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</si>
  <si>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</si>
  <si>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</si>
  <si>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</si>
  <si>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</si>
  <si>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</si>
  <si>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</si>
  <si>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</si>
  <si>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</si>
  <si>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</si>
  <si>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</si>
  <si>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</si>
  <si>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</si>
  <si>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</si>
  <si>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</si>
  <si>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</si>
  <si>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</si>
  <si>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</si>
  <si>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</si>
  <si>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</si>
  <si>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</si>
  <si>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</si>
  <si>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</si>
  <si>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</si>
  <si>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</si>
  <si>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</si>
  <si>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</si>
  <si>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</si>
  <si>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</si>
  <si>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</si>
  <si>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</si>
  <si>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</si>
  <si>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</si>
  <si>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</si>
  <si>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</si>
  <si>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</si>
  <si>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</si>
  <si>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</si>
  <si>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</si>
  <si>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</si>
  <si>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</si>
  <si>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</si>
  <si>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</si>
  <si>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</si>
  <si>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</si>
  <si>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</si>
  <si>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</si>
  <si>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</si>
  <si>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</si>
  <si>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</si>
  <si>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</si>
  <si>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</si>
  <si>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</si>
  <si>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</si>
  <si>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</si>
  <si>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</si>
  <si>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</si>
  <si>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</si>
  <si>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</si>
  <si>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</si>
  <si>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</si>
  <si>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</si>
  <si>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</si>
  <si>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</si>
  <si>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</si>
  <si>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</si>
  <si>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</si>
  <si>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</si>
  <si>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</si>
  <si>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</si>
  <si>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</si>
  <si>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</si>
  <si>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</si>
  <si>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</si>
  <si>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</si>
  <si>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</si>
  <si>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</si>
  <si>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</si>
  <si>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</si>
  <si>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</si>
  <si>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</si>
  <si>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</si>
  <si>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</si>
  <si>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</si>
  <si>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</si>
  <si>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</si>
  <si>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</si>
  <si>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</si>
  <si>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</si>
  <si>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</si>
  <si>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</si>
  <si>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</si>
  <si>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</si>
  <si>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</si>
  <si>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</si>
  <si>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</si>
  <si>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</si>
  <si>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</si>
  <si>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</si>
  <si>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</si>
  <si>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</si>
  <si>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</si>
  <si>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</si>
  <si>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</si>
  <si>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</si>
  <si>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</si>
  <si>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</si>
  <si>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</si>
  <si>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</si>
  <si>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</si>
  <si>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</si>
  <si>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</si>
  <si>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</si>
  <si>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</si>
  <si>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</si>
  <si>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</si>
  <si>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</si>
  <si>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</si>
  <si>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</si>
  <si>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</si>
  <si>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</si>
  <si>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</si>
  <si>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</si>
  <si>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</si>
  <si>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</si>
  <si>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</si>
  <si>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</si>
  <si>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</si>
  <si>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</si>
  <si>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</si>
  <si>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</si>
  <si>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</si>
  <si>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</si>
  <si>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</si>
  <si>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</si>
  <si>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</si>
  <si>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</si>
  <si>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</si>
  <si>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</si>
  <si>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</si>
  <si>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</si>
  <si>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</si>
  <si>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</si>
  <si>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</si>
  <si>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</si>
  <si>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</si>
  <si>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</si>
  <si>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</si>
  <si>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</si>
  <si>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</si>
  <si>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</si>
  <si>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</si>
  <si>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</si>
  <si>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</si>
  <si>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</si>
  <si>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</si>
  <si>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</si>
  <si>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</si>
  <si>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</si>
  <si>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</si>
  <si>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</si>
  <si>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</si>
  <si>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</si>
  <si>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</si>
  <si>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</si>
  <si>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</si>
  <si>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</si>
  <si>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</si>
  <si>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</si>
  <si>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</si>
  <si>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</si>
  <si>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</si>
  <si>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</si>
  <si>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</si>
  <si>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</si>
  <si>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</si>
  <si>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</si>
  <si>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</si>
  <si>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</si>
  <si>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</si>
  <si>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</si>
  <si>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</si>
  <si>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</si>
  <si>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</si>
  <si>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</si>
  <si>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</si>
  <si>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</si>
  <si>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</si>
  <si>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</si>
  <si>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</si>
  <si>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</si>
  <si>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</si>
  <si>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</si>
  <si>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</si>
  <si>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</si>
  <si>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</si>
  <si>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</si>
  <si>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</si>
  <si>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</si>
  <si>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</si>
  <si>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</si>
  <si>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</si>
  <si>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</si>
  <si>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</si>
  <si>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</si>
  <si>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</si>
  <si>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</si>
  <si>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</si>
  <si>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</si>
  <si>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</si>
  <si>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</si>
  <si>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</si>
  <si>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</si>
  <si>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</si>
  <si>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</si>
  <si>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</si>
  <si>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</si>
  <si>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</si>
  <si>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</si>
  <si>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</si>
  <si>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</si>
  <si>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</si>
  <si>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</si>
  <si>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</si>
  <si>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</si>
  <si>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</si>
  <si>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</si>
  <si>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</si>
  <si>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</si>
  <si>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</si>
  <si>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</si>
  <si>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</si>
  <si>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</si>
  <si>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</si>
  <si>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</si>
  <si>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</si>
  <si>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</si>
  <si>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</si>
  <si>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</si>
  <si>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</si>
  <si>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</si>
  <si>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</si>
  <si>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</si>
  <si>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</si>
  <si>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</si>
  <si>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</si>
  <si>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</si>
  <si>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</si>
  <si>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</si>
  <si>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</si>
  <si>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</si>
  <si>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</si>
  <si>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</si>
  <si>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</si>
  <si>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</si>
  <si>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</si>
  <si>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</si>
  <si>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</si>
  <si>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</si>
  <si>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</si>
  <si>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</si>
  <si>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</si>
  <si>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</si>
  <si>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</si>
  <si>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</si>
  <si>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</si>
  <si>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</si>
  <si>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</si>
  <si>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</si>
  <si>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</si>
  <si>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</si>
  <si>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</si>
  <si>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</si>
  <si>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</si>
  <si>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</si>
  <si>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</si>
  <si>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</si>
  <si>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</si>
  <si>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</si>
  <si>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</si>
  <si>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</si>
  <si>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</si>
  <si>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</si>
  <si>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</si>
  <si>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</si>
  <si>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</si>
  <si>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</si>
  <si>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</si>
  <si>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</si>
  <si>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</si>
  <si>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</si>
  <si>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</si>
  <si>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</si>
  <si>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</si>
  <si>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</si>
  <si>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</si>
  <si>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</si>
  <si>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</si>
  <si>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</si>
  <si>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</si>
  <si>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</si>
  <si>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</si>
  <si>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</si>
  <si>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</si>
  <si>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</si>
  <si>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</si>
  <si>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</si>
  <si>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</si>
  <si>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</si>
  <si>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</si>
  <si>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</si>
  <si>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</si>
  <si>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</si>
  <si>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</si>
  <si>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</si>
  <si>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</si>
  <si>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</si>
  <si>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</si>
  <si>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</si>
  <si>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</si>
  <si>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</si>
  <si>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</si>
  <si>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</si>
  <si>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</si>
  <si>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</si>
  <si>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</si>
  <si>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</si>
  <si>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</si>
  <si>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</si>
  <si>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</si>
  <si>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</si>
  <si>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</si>
  <si>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</si>
  <si>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</si>
  <si>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</si>
  <si>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</si>
  <si>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</si>
  <si>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</si>
  <si>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</si>
  <si>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</si>
  <si>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</si>
  <si>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</si>
  <si>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</si>
  <si>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</si>
  <si>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</si>
  <si>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</si>
  <si>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</si>
  <si>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</si>
  <si>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</si>
  <si>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</si>
  <si>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</si>
  <si>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</si>
  <si>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</si>
  <si>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</si>
  <si>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</si>
  <si>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</si>
  <si>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</si>
  <si>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</si>
  <si>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</si>
  <si>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</si>
  <si>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</si>
  <si>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</si>
  <si>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</si>
  <si>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</si>
  <si>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</si>
  <si>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</si>
  <si>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</si>
  <si>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</si>
  <si>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</si>
  <si>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</si>
  <si>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</si>
  <si>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</si>
  <si>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</si>
  <si>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</si>
  <si>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</si>
  <si>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</si>
  <si>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</si>
  <si>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</si>
  <si>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</si>
  <si>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</si>
  <si>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</si>
  <si>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</si>
  <si>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</si>
  <si>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</si>
  <si>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</si>
  <si>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</si>
  <si>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</si>
  <si>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</si>
  <si>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</si>
  <si>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</si>
  <si>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</si>
  <si>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</si>
  <si>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</si>
  <si>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</si>
  <si>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</si>
  <si>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</si>
  <si>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</si>
  <si>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</si>
  <si>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</si>
  <si>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</si>
  <si>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</si>
  <si>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</si>
  <si>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</si>
  <si>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</si>
  <si>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</si>
  <si>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</si>
  <si>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</si>
  <si>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</si>
  <si>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</si>
  <si>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</si>
  <si>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</si>
  <si>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</si>
  <si>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</si>
  <si>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</si>
  <si>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</si>
  <si>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</si>
  <si>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</si>
  <si>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</si>
  <si>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</si>
  <si>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</si>
  <si>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</si>
  <si>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</si>
  <si>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</si>
  <si>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</si>
  <si>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</si>
  <si>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</si>
  <si>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</si>
  <si>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</si>
  <si>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</si>
  <si>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</si>
  <si>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</si>
  <si>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</si>
  <si>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</si>
  <si>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</si>
  <si>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</si>
  <si>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</si>
  <si>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</si>
  <si>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</si>
  <si>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</si>
  <si>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</si>
  <si>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</si>
  <si>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</si>
  <si>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</si>
  <si>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</si>
  <si>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</si>
  <si>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</si>
  <si>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</si>
  <si>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</si>
  <si>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</si>
  <si>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</si>
  <si>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</si>
  <si>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</si>
  <si>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</si>
  <si>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</si>
  <si>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</si>
  <si>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</si>
  <si>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</si>
  <si>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</si>
  <si>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</si>
  <si>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</si>
  <si>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</si>
  <si>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</si>
  <si>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</si>
  <si>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</si>
  <si>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</si>
  <si>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</si>
  <si>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</si>
  <si>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</si>
  <si>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</si>
  <si>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</si>
  <si>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</si>
  <si>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</si>
  <si>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</si>
  <si>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</si>
  <si>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</si>
  <si>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</si>
  <si>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</si>
  <si>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</si>
  <si>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</si>
  <si>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</si>
  <si>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</si>
  <si>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</si>
  <si>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</si>
  <si>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</si>
  <si>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</si>
  <si>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</si>
  <si>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</si>
  <si>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</si>
  <si>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</si>
  <si>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</si>
  <si>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</si>
  <si>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</si>
  <si>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</si>
  <si>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</si>
  <si>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</si>
  <si>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</si>
  <si>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</si>
  <si>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</si>
  <si>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</si>
  <si>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</si>
  <si>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</si>
  <si>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</si>
  <si>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</si>
  <si>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</si>
  <si>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</si>
  <si>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</si>
  <si>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</si>
  <si>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</si>
  <si>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</si>
  <si>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</si>
  <si>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</si>
  <si>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</si>
  <si>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</si>
  <si>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</si>
  <si>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</si>
  <si>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</si>
  <si>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</si>
  <si>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</si>
  <si>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</si>
  <si>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</si>
  <si>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</si>
  <si>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</si>
  <si>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</si>
  <si>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</si>
  <si>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</si>
  <si>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</si>
  <si>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</si>
  <si>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</si>
  <si>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</si>
  <si>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</si>
  <si>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</si>
  <si>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</si>
  <si>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</si>
  <si>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</si>
  <si>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</si>
  <si>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</si>
  <si>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</si>
  <si>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</si>
  <si>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</si>
  <si>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</si>
  <si>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</si>
  <si>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</si>
  <si>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</si>
  <si>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</si>
  <si>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</si>
  <si>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</si>
  <si>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</si>
  <si>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</si>
  <si>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</si>
  <si>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</si>
  <si>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</si>
  <si>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</si>
  <si>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</si>
  <si>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</si>
  <si>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</si>
  <si>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</si>
  <si>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</si>
  <si>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</si>
  <si>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</si>
  <si>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</si>
  <si>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</si>
  <si>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</si>
  <si>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</si>
  <si>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</si>
  <si>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</si>
  <si>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</si>
  <si>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</si>
  <si>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</si>
  <si>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</si>
  <si>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</si>
  <si>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</si>
  <si>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</si>
  <si>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</si>
  <si>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</si>
  <si>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</si>
  <si>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</si>
  <si>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</si>
  <si>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</si>
  <si>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</si>
  <si>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</si>
  <si>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</si>
  <si>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</si>
  <si>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</si>
  <si>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</si>
  <si>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</si>
  <si>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</si>
  <si>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</si>
  <si>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</si>
  <si>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</si>
  <si>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</si>
  <si>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</si>
  <si>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</si>
  <si>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</si>
  <si>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</si>
  <si>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</si>
  <si>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</si>
  <si>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</si>
  <si>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</si>
  <si>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</si>
  <si>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</si>
  <si>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</si>
  <si>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</si>
  <si>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</si>
  <si>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</si>
  <si>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</si>
  <si>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</si>
  <si>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</si>
  <si>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</si>
  <si>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</si>
  <si>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</si>
  <si>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</si>
  <si>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</si>
  <si>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</si>
  <si>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</si>
  <si>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</si>
  <si>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</si>
  <si>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</si>
  <si>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</si>
  <si>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</si>
  <si>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</si>
  <si>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</si>
  <si>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</si>
  <si>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</si>
  <si>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</si>
  <si>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</si>
  <si>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</si>
  <si>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</si>
  <si>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</si>
  <si>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</si>
  <si>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</si>
  <si>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</si>
  <si>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</si>
  <si>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</si>
  <si>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</si>
  <si>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</si>
  <si>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</si>
  <si>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</si>
  <si>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</si>
  <si>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</si>
  <si>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</si>
  <si>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</si>
  <si>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</si>
  <si>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</si>
  <si>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</si>
  <si>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</si>
  <si>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</si>
  <si>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</si>
  <si>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</si>
  <si>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</si>
  <si>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</si>
  <si>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</si>
  <si>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</si>
  <si>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</si>
  <si>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</si>
  <si>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</si>
  <si>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</si>
  <si>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</si>
  <si>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</si>
  <si>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</si>
  <si>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</si>
  <si>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</si>
  <si>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</si>
  <si>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</si>
  <si>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</si>
  <si>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</si>
  <si>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</si>
  <si>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</si>
  <si>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</si>
  <si>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</si>
  <si>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</si>
  <si>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</si>
  <si>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</si>
  <si>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</si>
  <si>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</si>
  <si>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</si>
  <si>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</si>
  <si>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</si>
  <si>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</si>
  <si>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</si>
  <si>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</si>
  <si>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</si>
  <si>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</si>
  <si>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</si>
  <si>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</si>
  <si>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</si>
  <si>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</si>
  <si>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</si>
  <si>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</si>
  <si>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</si>
  <si>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</si>
  <si>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</si>
  <si>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</si>
  <si>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</si>
  <si>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</si>
  <si>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</si>
  <si>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</si>
  <si>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</si>
  <si>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</si>
  <si>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</si>
  <si>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</si>
  <si>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</si>
  <si>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</si>
  <si>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</si>
  <si>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</si>
  <si>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</si>
  <si>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</si>
  <si>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</si>
  <si>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</si>
  <si>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</si>
  <si>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</si>
  <si>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</si>
  <si>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</si>
  <si>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</si>
  <si>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</si>
  <si>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</si>
  <si>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</si>
  <si>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</si>
  <si>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</si>
  <si>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</si>
  <si>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</si>
  <si>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</si>
  <si>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</si>
  <si>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</si>
  <si>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</si>
  <si>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</si>
  <si>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</si>
  <si>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</si>
  <si>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</si>
  <si>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</si>
  <si>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</si>
  <si>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</si>
  <si>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</si>
  <si>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</si>
  <si>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</si>
  <si>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</si>
  <si>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</si>
  <si>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</si>
  <si>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</si>
  <si>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</si>
  <si>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</si>
  <si>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</si>
  <si>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</si>
  <si>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</si>
  <si>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</si>
  <si>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</si>
  <si>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</si>
  <si>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</si>
  <si>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</si>
  <si>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</si>
  <si>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</si>
  <si>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</si>
  <si>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</si>
  <si>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</si>
  <si>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</si>
  <si>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</si>
  <si>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</si>
  <si>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</si>
  <si>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</si>
  <si>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</si>
  <si>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</si>
  <si>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</si>
  <si>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</si>
  <si>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</si>
  <si>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</si>
  <si>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</si>
  <si>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</si>
  <si>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</si>
  <si>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</si>
  <si>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</si>
  <si>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</si>
  <si>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</si>
  <si>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</si>
  <si>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</si>
  <si>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</si>
  <si>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</si>
  <si>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</si>
  <si>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</si>
  <si>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</si>
  <si>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</si>
  <si>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</si>
  <si>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</si>
  <si>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</si>
  <si>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</si>
  <si>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</si>
  <si>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</si>
  <si>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</si>
  <si>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</si>
  <si>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</si>
  <si>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</si>
  <si>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</si>
  <si>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</si>
  <si>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</si>
  <si>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</si>
  <si>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</si>
  <si>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</si>
  <si>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</si>
  <si>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</si>
  <si>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</si>
  <si>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</si>
  <si>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</si>
  <si>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</si>
  <si>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</si>
  <si>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</si>
  <si>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</si>
  <si>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</si>
  <si>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</si>
  <si>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</si>
  <si>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</si>
  <si>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</si>
  <si>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</si>
  <si>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</si>
  <si>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</si>
  <si>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</si>
  <si>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</si>
  <si>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</si>
  <si>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</si>
  <si>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</si>
  <si>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</si>
  <si>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</si>
  <si>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</si>
  <si>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</si>
  <si>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</si>
  <si>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</si>
  <si>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</si>
  <si>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</si>
  <si>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</si>
  <si>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</si>
  <si>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</si>
  <si>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</si>
  <si>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</si>
  <si>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</si>
  <si>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</si>
  <si>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</si>
  <si>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</si>
  <si>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</si>
  <si>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</si>
  <si>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</si>
  <si>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</si>
  <si>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</si>
  <si>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</si>
  <si>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</si>
  <si>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</si>
  <si>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</si>
  <si>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</si>
  <si>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</si>
  <si>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</si>
  <si>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</si>
  <si>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</si>
  <si>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</si>
  <si>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</si>
  <si>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</si>
  <si>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</si>
  <si>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</si>
  <si>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</si>
  <si>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</si>
  <si>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</si>
  <si>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</si>
  <si>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</si>
  <si>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</si>
  <si>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</si>
  <si>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</si>
  <si>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</si>
  <si>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</si>
  <si>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</si>
  <si>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</si>
  <si>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</si>
  <si>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</si>
  <si>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</si>
  <si>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</si>
  <si>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</si>
  <si>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</si>
  <si>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</si>
  <si>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</si>
  <si>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</si>
  <si>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</si>
  <si>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</si>
  <si>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</si>
  <si>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</si>
  <si>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</si>
  <si>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</si>
  <si>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</si>
  <si>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</si>
  <si>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</si>
  <si>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</si>
  <si>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</si>
  <si>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</si>
  <si>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</si>
  <si>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</si>
  <si>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</si>
  <si>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</si>
  <si>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</si>
  <si>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</si>
  <si>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</si>
  <si>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</si>
  <si>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</si>
  <si>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</si>
  <si>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</si>
  <si>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</si>
  <si>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</si>
  <si>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</si>
  <si>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</si>
  <si>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</si>
  <si>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</si>
  <si>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</si>
  <si>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</si>
  <si>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</si>
  <si>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</si>
  <si>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</si>
  <si>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</si>
  <si>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</si>
  <si>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</si>
  <si>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</si>
  <si>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</si>
  <si>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</si>
  <si>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</si>
  <si>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</si>
  <si>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</si>
  <si>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</si>
  <si>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</si>
  <si>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</si>
  <si>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</si>
  <si>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</si>
  <si>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</si>
  <si>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</si>
  <si>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</si>
  <si>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</si>
  <si>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</si>
  <si>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</si>
  <si>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</si>
  <si>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</si>
  <si>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</si>
  <si>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</si>
  <si>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</si>
  <si>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</si>
  <si>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</si>
  <si>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</si>
  <si>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</si>
  <si>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</si>
  <si>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</si>
  <si>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</si>
  <si>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</si>
  <si>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</si>
  <si>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</si>
  <si>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</si>
  <si>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</si>
  <si>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</si>
  <si>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</si>
  <si>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</si>
  <si>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</si>
  <si>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</si>
  <si>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</si>
  <si>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</si>
  <si>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</si>
  <si>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</si>
  <si>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</si>
  <si>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</si>
  <si>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</si>
  <si>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</si>
  <si>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</si>
  <si>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</si>
  <si>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</si>
  <si>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</si>
  <si>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</si>
  <si>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</si>
  <si>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</si>
  <si>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</si>
  <si>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</si>
  <si>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</si>
  <si>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</si>
  <si>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</si>
  <si>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</si>
  <si>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</si>
  <si>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</si>
  <si>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</si>
  <si>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</si>
  <si>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</si>
  <si>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</si>
  <si>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</si>
  <si>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</si>
  <si>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</si>
  <si>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</si>
  <si>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</si>
  <si>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</si>
  <si>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</si>
  <si>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</si>
  <si>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</si>
  <si>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</si>
  <si>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</si>
  <si>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</si>
  <si>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</si>
  <si>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</si>
  <si>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</si>
  <si>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</si>
  <si>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</si>
  <si>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</si>
  <si>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</si>
  <si>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</si>
  <si>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</si>
  <si>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</si>
  <si>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</si>
  <si>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</si>
  <si>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</si>
  <si>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</si>
  <si>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</si>
  <si>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</si>
  <si>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</si>
  <si>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</si>
  <si>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</si>
  <si>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</si>
  <si>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</si>
  <si>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</si>
  <si>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</si>
  <si>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</si>
  <si>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</si>
  <si>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</si>
  <si>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</si>
  <si>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</si>
  <si>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</si>
  <si>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</si>
  <si>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</si>
  <si>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</si>
  <si>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</si>
  <si>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</si>
  <si>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</si>
  <si>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</si>
  <si>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</si>
  <si>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</si>
  <si>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</si>
  <si>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</si>
  <si>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</si>
  <si>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</si>
  <si>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</si>
  <si>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</si>
  <si>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</si>
  <si>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</si>
  <si>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</si>
  <si>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</si>
  <si>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</si>
  <si>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</si>
  <si>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</si>
  <si>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</si>
  <si>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</si>
  <si>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</si>
  <si>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</si>
  <si>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</si>
  <si>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</si>
  <si>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</si>
  <si>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</si>
  <si>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</si>
  <si>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</si>
  <si>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</si>
  <si>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</si>
  <si>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</si>
  <si>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</si>
  <si>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</si>
  <si>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</si>
  <si>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</si>
  <si>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</si>
  <si>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</si>
  <si>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</si>
  <si>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</si>
  <si>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</si>
  <si>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</si>
  <si>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</si>
  <si>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</si>
  <si>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</si>
  <si>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</si>
  <si>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</si>
  <si>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</si>
  <si>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</si>
  <si>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</si>
  <si>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</si>
  <si>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</si>
  <si>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</si>
  <si>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</si>
  <si>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</si>
  <si>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</si>
  <si>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</si>
  <si>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</si>
  <si>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</si>
  <si>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</si>
  <si>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</si>
  <si>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</si>
  <si>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</si>
  <si>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</si>
  <si>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</si>
  <si>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</si>
  <si>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</si>
  <si>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</si>
  <si>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</si>
  <si>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</si>
  <si>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</si>
  <si>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</si>
  <si>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</si>
  <si>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</si>
  <si>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</si>
  <si>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</si>
  <si>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</si>
  <si>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</si>
  <si>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</si>
  <si>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</si>
  <si>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</si>
  <si>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</si>
  <si>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</si>
  <si>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</si>
  <si>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</si>
  <si>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</si>
  <si>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</si>
  <si>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</si>
  <si>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</si>
  <si>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</si>
  <si>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</si>
  <si>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</si>
  <si>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</si>
  <si>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</si>
  <si>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</si>
  <si>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</si>
  <si>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</si>
  <si>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</si>
  <si>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</si>
  <si>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</si>
  <si>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</si>
  <si>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</si>
  <si>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</si>
  <si>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</si>
  <si>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</si>
  <si>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</si>
  <si>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</si>
  <si>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</si>
  <si>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</si>
  <si>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</si>
  <si>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</si>
  <si>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</si>
  <si>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</si>
  <si>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</si>
  <si>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</si>
  <si>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</si>
  <si>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</si>
  <si>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</si>
  <si>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</si>
  <si>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</si>
  <si>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</si>
  <si>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</si>
  <si>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</si>
  <si>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</si>
  <si>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</si>
  <si>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</si>
  <si>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</si>
  <si>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</si>
  <si>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</si>
  <si>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</si>
  <si>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</si>
  <si>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</si>
  <si>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</si>
  <si>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</si>
  <si>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</si>
  <si>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</si>
  <si>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</si>
  <si>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</si>
  <si>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</si>
  <si>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</si>
  <si>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</si>
  <si>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</si>
  <si>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</si>
  <si>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</si>
  <si>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</si>
  <si>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</si>
  <si>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</si>
  <si>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</si>
  <si>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</si>
  <si>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</si>
  <si>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</si>
  <si>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</si>
  <si>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</si>
  <si>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</si>
  <si>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</si>
  <si>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</si>
  <si>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</si>
  <si>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</si>
  <si>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</si>
  <si>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</si>
  <si>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</si>
  <si>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</si>
  <si>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</si>
  <si>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</si>
  <si>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</si>
  <si>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</si>
  <si>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</si>
  <si>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</si>
  <si>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</si>
  <si>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</si>
  <si>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</si>
  <si>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</si>
  <si>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</si>
  <si>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</si>
  <si>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</si>
  <si>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</si>
  <si>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</si>
  <si>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</si>
  <si>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</si>
  <si>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</si>
  <si>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</si>
  <si>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</si>
  <si>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</si>
  <si>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</si>
  <si>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</si>
  <si>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</si>
  <si>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</si>
  <si>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</si>
  <si>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</si>
  <si>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</si>
  <si>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</si>
  <si>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</si>
  <si>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</si>
  <si>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</si>
  <si>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</si>
  <si>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</si>
  <si>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</si>
  <si>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</si>
  <si>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</si>
  <si>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</si>
  <si>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</si>
  <si>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</si>
  <si>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</si>
  <si>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</si>
  <si>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</si>
  <si>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</si>
  <si>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</si>
  <si>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</si>
  <si>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</si>
  <si>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</si>
  <si>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</si>
  <si>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</si>
  <si>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</si>
  <si>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</si>
  <si>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</si>
  <si>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</si>
  <si>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</si>
  <si>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</si>
  <si>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</si>
  <si>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</si>
  <si>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</si>
  <si>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</si>
  <si>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</si>
  <si>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</si>
  <si>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</si>
  <si>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</si>
  <si>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</si>
  <si>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</si>
  <si>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</si>
  <si>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</si>
  <si>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</si>
  <si>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</si>
  <si>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</si>
  <si>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</si>
  <si>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</si>
  <si>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</si>
  <si>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</si>
  <si>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</si>
  <si>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</si>
  <si>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</si>
  <si>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</si>
  <si>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</si>
  <si>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</si>
  <si>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</si>
  <si>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</si>
  <si>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</si>
  <si>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</si>
  <si>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</si>
  <si>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</si>
  <si>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</si>
  <si>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</si>
  <si>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</si>
  <si>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</si>
  <si>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</si>
  <si>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</si>
  <si>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</si>
  <si>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</si>
  <si>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</si>
  <si>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</si>
  <si>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</si>
  <si>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</si>
  <si>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</si>
  <si>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</si>
  <si>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</si>
  <si>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</si>
  <si>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</si>
  <si>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</si>
  <si>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</si>
  <si>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</si>
  <si>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</si>
  <si>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</si>
  <si>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</si>
  <si>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</si>
  <si>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</si>
  <si>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</si>
  <si>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</si>
  <si>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</si>
  <si>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</si>
  <si>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</si>
  <si>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</si>
  <si>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</si>
  <si>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</si>
  <si>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</si>
  <si>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</si>
  <si>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</si>
  <si>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</si>
  <si>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</si>
  <si>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</si>
  <si>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</si>
  <si>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</si>
  <si>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</si>
  <si>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</si>
  <si>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</si>
  <si>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</si>
  <si>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</si>
  <si>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</si>
  <si>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</si>
  <si>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</si>
  <si>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</si>
  <si>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</si>
  <si>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</si>
  <si>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</si>
  <si>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</si>
  <si>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</si>
  <si>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</si>
  <si>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</si>
  <si>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</si>
  <si>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</si>
  <si>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</si>
  <si>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</si>
  <si>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</si>
  <si>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</si>
  <si>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</si>
  <si>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</si>
  <si>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</si>
  <si>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</si>
  <si>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</si>
  <si>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</si>
  <si>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</si>
  <si>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</si>
  <si>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</si>
  <si>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</si>
  <si>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</si>
  <si>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</si>
  <si>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</si>
  <si>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</si>
  <si>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</si>
  <si>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</si>
  <si>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</si>
  <si>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</si>
  <si>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</si>
  <si>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</si>
  <si>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</si>
  <si>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</si>
  <si>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</si>
  <si>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</si>
  <si>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</si>
  <si>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</si>
  <si>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</si>
  <si>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</si>
  <si>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</si>
  <si>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</si>
  <si>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</si>
  <si>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</si>
  <si>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</si>
  <si>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</si>
  <si>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</si>
  <si>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</si>
  <si>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</si>
  <si>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</si>
  <si>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</si>
  <si>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</si>
  <si>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</si>
  <si>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</si>
  <si>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</si>
  <si>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</si>
  <si>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</si>
  <si>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</si>
  <si>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</si>
  <si>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</si>
  <si>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</si>
  <si>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</si>
  <si>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</si>
  <si>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</si>
  <si>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</si>
  <si>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</si>
  <si>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</si>
  <si>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</si>
  <si>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</si>
  <si>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</si>
  <si>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</si>
  <si>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</si>
  <si>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</si>
  <si>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</si>
  <si>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</si>
  <si>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</si>
  <si>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</si>
  <si>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</si>
  <si>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</si>
  <si>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</si>
  <si>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</si>
  <si>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</si>
  <si>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</si>
  <si>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</si>
  <si>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</si>
  <si>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</si>
  <si>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</si>
  <si>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</si>
  <si>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</si>
  <si>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</si>
  <si>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</si>
  <si>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</si>
  <si>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</si>
  <si>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</si>
  <si>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</si>
  <si>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</si>
  <si>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</si>
  <si>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</si>
  <si>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</si>
  <si>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</si>
  <si>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</si>
  <si>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</si>
  <si>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</si>
  <si>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</si>
  <si>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</si>
  <si>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</si>
  <si>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</si>
  <si>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</si>
  <si>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</si>
  <si>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</si>
  <si>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</si>
  <si>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</si>
  <si>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</si>
  <si>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</si>
  <si>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</si>
  <si>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</si>
  <si>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</si>
  <si>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</si>
  <si>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</si>
  <si>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</si>
  <si>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</si>
  <si>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</si>
  <si>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</si>
  <si>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</si>
  <si>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</si>
  <si>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</si>
  <si>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</si>
  <si>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</si>
  <si>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</si>
  <si>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</si>
  <si>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</si>
  <si>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</si>
  <si>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</si>
  <si>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</si>
  <si>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</si>
  <si>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</si>
  <si>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</si>
  <si>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</si>
  <si>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</si>
  <si>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</si>
  <si>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</si>
  <si>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</si>
  <si>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</si>
  <si>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</si>
  <si>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</si>
  <si>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</si>
  <si>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</si>
  <si>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</si>
  <si>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</si>
  <si>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</si>
  <si>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</si>
  <si>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</si>
  <si>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</si>
  <si>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</si>
  <si>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</si>
  <si>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</si>
  <si>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</si>
  <si>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</si>
  <si>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</si>
  <si>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</si>
  <si>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</si>
  <si>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</si>
  <si>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</si>
  <si>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</si>
  <si>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</si>
  <si>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</si>
  <si>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</si>
  <si>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</si>
  <si>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</si>
  <si>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</si>
  <si>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</si>
  <si>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</si>
  <si>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</si>
  <si>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</si>
  <si>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</si>
  <si>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</si>
  <si>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</si>
  <si>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</si>
  <si>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</si>
  <si>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</si>
  <si>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</si>
  <si>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</si>
  <si>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</si>
  <si>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</si>
  <si>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</si>
  <si>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</si>
  <si>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</si>
  <si>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</si>
  <si>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</si>
  <si>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</si>
  <si>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</si>
  <si>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</si>
  <si>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</si>
  <si>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</si>
  <si>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</si>
  <si>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</si>
  <si>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</si>
  <si>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</si>
  <si>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</si>
  <si>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</si>
  <si>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</si>
  <si>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</si>
  <si>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</si>
  <si>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</si>
  <si>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</si>
  <si>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</si>
  <si>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</si>
  <si>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</si>
  <si>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</si>
  <si>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</si>
  <si>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</si>
  <si>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</si>
  <si>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</si>
  <si>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</si>
  <si>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</si>
  <si>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</si>
  <si>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</si>
  <si>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</si>
  <si>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</si>
  <si>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</si>
  <si>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</si>
  <si>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</si>
  <si>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</si>
  <si>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</si>
  <si>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</si>
  <si>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</si>
  <si>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</si>
  <si>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</si>
  <si>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</si>
  <si>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</si>
  <si>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</si>
  <si>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</si>
  <si>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</si>
  <si>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</si>
  <si>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</si>
  <si>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</si>
  <si>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</si>
  <si>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</si>
  <si>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</si>
  <si>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</si>
  <si>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</si>
  <si>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</si>
  <si>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</si>
  <si>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</si>
  <si>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</si>
  <si>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</si>
  <si>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</si>
  <si>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</si>
  <si>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</si>
  <si>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</si>
  <si>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</si>
  <si>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</si>
  <si>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</si>
  <si>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</si>
  <si>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</si>
  <si>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</si>
  <si>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</si>
  <si>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</si>
  <si>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</si>
  <si>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</si>
  <si>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</si>
  <si>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</si>
  <si>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</si>
  <si>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</si>
  <si>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</si>
  <si>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</si>
  <si>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</si>
  <si>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</si>
  <si>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</si>
  <si>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</si>
  <si>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</si>
  <si>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</si>
  <si>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</si>
  <si>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</si>
  <si>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</si>
  <si>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</si>
  <si>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</si>
  <si>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</si>
  <si>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</si>
  <si>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</si>
  <si>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</si>
  <si>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</si>
  <si>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</si>
  <si>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</si>
  <si>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</si>
  <si>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</si>
  <si>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</si>
  <si>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</si>
  <si>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</si>
  <si>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</si>
  <si>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</si>
  <si>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</si>
  <si>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</si>
  <si>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</si>
  <si>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</si>
  <si>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</si>
  <si>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</si>
  <si>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</si>
  <si>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</si>
  <si>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</si>
  <si>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</si>
  <si>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</si>
  <si>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</si>
  <si>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</si>
  <si>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</si>
  <si>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</si>
  <si>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</si>
  <si>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</si>
  <si>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</si>
  <si>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</si>
  <si>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</si>
  <si>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</si>
  <si>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</si>
  <si>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</si>
  <si>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</si>
  <si>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</si>
  <si>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</si>
  <si>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</si>
  <si>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</si>
  <si>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</si>
  <si>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</si>
  <si>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</si>
  <si>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</si>
  <si>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</si>
  <si>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</si>
  <si>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</si>
  <si>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</si>
  <si>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</si>
  <si>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</si>
  <si>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</si>
  <si>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</si>
  <si>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</si>
  <si>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</si>
  <si>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</si>
  <si>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</si>
  <si>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</si>
  <si>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</si>
  <si>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</si>
  <si>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</si>
  <si>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</si>
  <si>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</si>
  <si>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</si>
  <si>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</si>
  <si>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</si>
  <si>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</si>
  <si>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</si>
  <si>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</si>
  <si>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</si>
  <si>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</si>
  <si>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</si>
  <si>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</si>
  <si>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</si>
  <si>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</si>
  <si>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</si>
  <si>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</si>
  <si>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</si>
  <si>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</si>
  <si>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</si>
  <si>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</si>
  <si>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</si>
  <si>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</si>
  <si>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</si>
  <si>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</si>
  <si>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</si>
  <si>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</si>
  <si>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</si>
  <si>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</si>
  <si>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</si>
  <si>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</si>
  <si>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</si>
  <si>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</si>
  <si>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</si>
  <si>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</si>
  <si>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</si>
  <si>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</si>
  <si>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</si>
  <si>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</si>
  <si>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</si>
  <si>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</si>
  <si>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</si>
  <si>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</si>
  <si>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</si>
  <si>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</si>
  <si>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</si>
  <si>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</si>
  <si>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</si>
  <si>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</si>
  <si>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</si>
  <si>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</si>
  <si>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</si>
  <si>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</si>
  <si>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</si>
  <si>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</si>
  <si>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</si>
  <si>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</si>
  <si>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</si>
  <si>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</si>
  <si>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</si>
  <si>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</si>
  <si>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</si>
  <si>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</si>
  <si>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</si>
  <si>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</si>
  <si>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</si>
  <si>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</si>
  <si>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</si>
  <si>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</si>
  <si>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</si>
  <si>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</si>
  <si>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</si>
  <si>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</si>
  <si>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</si>
  <si>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</si>
  <si>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</si>
  <si>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</si>
  <si>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</si>
  <si>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</si>
  <si>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</si>
  <si>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</si>
  <si>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</si>
  <si>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</si>
  <si>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</si>
  <si>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</si>
  <si>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</si>
  <si>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</si>
  <si>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</si>
  <si>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</si>
  <si>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</si>
  <si>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</si>
  <si>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</si>
  <si>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</si>
  <si>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</si>
  <si>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</si>
  <si>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</si>
  <si>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</si>
  <si>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</si>
  <si>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</si>
  <si>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</si>
  <si>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</si>
  <si>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</si>
  <si>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</si>
  <si>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</si>
  <si>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</si>
  <si>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</si>
  <si>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</si>
  <si>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</si>
  <si>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</si>
  <si>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</si>
  <si>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</si>
  <si>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</si>
  <si>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</si>
  <si>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</si>
  <si>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</si>
  <si>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</si>
  <si>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</si>
  <si>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</si>
  <si>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</si>
  <si>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</si>
  <si>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</si>
  <si>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</si>
  <si>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</si>
  <si>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</si>
  <si>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</si>
  <si>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</si>
  <si>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</si>
  <si>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</si>
  <si>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</si>
  <si>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</si>
  <si>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</si>
  <si>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</si>
  <si>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</si>
  <si>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</si>
  <si>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</si>
  <si>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</si>
  <si>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</si>
  <si>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</si>
  <si>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</si>
  <si>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</si>
  <si>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</si>
  <si>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</si>
  <si>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</si>
  <si>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</si>
  <si>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</si>
  <si>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</si>
  <si>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</si>
  <si>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</si>
  <si>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</si>
  <si>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</si>
  <si>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</si>
  <si>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</si>
  <si>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</si>
  <si>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</si>
  <si>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</si>
  <si>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</si>
  <si>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</si>
  <si>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</si>
  <si>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</si>
  <si>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</si>
  <si>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</si>
  <si>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</si>
  <si>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</si>
  <si>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</si>
  <si>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</si>
  <si>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</si>
  <si>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</si>
  <si>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</si>
  <si>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</si>
  <si>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</si>
  <si>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</si>
  <si>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</si>
  <si>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</si>
  <si>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</si>
  <si>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</si>
  <si>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</si>
  <si>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</si>
  <si>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</si>
  <si>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</si>
  <si>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</si>
  <si>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</si>
  <si>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</si>
  <si>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</si>
  <si>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</si>
  <si>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</si>
  <si>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</si>
  <si>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</si>
  <si>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</si>
  <si>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</si>
  <si>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</si>
  <si>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</si>
  <si>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</si>
  <si>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</si>
  <si>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</si>
  <si>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</si>
  <si>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</si>
  <si>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</si>
  <si>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</si>
  <si>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</si>
  <si>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</si>
  <si>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</si>
  <si>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</si>
  <si>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</si>
  <si>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</si>
  <si>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</si>
  <si>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</si>
  <si>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</si>
  <si>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</si>
  <si>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</si>
  <si>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</si>
  <si>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</si>
  <si>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</si>
  <si>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</si>
  <si>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</si>
  <si>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</si>
  <si>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</si>
  <si>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</si>
  <si>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</si>
  <si>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</si>
  <si>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</si>
  <si>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</si>
  <si>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</si>
  <si>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</si>
  <si>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</si>
  <si>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</si>
  <si>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</si>
  <si>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</si>
  <si>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</si>
  <si>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</si>
  <si>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</si>
  <si>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</si>
  <si>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</si>
  <si>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</si>
  <si>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</si>
  <si>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</si>
  <si>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</si>
  <si>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</si>
  <si>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</si>
  <si>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</si>
  <si>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</si>
  <si>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</si>
  <si>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</si>
  <si>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</si>
  <si>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</si>
  <si>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</si>
  <si>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</si>
  <si>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</si>
  <si>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</si>
  <si>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</si>
  <si>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</si>
  <si>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</si>
  <si>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</si>
  <si>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</si>
  <si>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</si>
  <si>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</si>
  <si>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</si>
  <si>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</si>
  <si>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</si>
  <si>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</si>
  <si>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</si>
  <si>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</si>
  <si>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</si>
  <si>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</si>
  <si>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</si>
  <si>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</si>
  <si>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</si>
  <si>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</si>
  <si>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</si>
  <si>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</si>
  <si>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</si>
  <si>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</si>
  <si>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</si>
  <si>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</si>
  <si>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</si>
  <si>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</si>
  <si>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</si>
  <si>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</si>
  <si>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</si>
  <si>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</si>
  <si>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</si>
  <si>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</si>
  <si>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</si>
  <si>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</si>
  <si>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</si>
  <si>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</si>
  <si>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</si>
  <si>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</si>
  <si>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</si>
  <si>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</si>
  <si>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</si>
  <si>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</si>
  <si>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</si>
  <si>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</si>
  <si>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</si>
  <si>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</si>
  <si>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</si>
  <si>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</si>
  <si>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</si>
  <si>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</si>
  <si>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</si>
  <si>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</si>
  <si>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</si>
  <si>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</si>
  <si>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</si>
  <si>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</si>
  <si>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</si>
  <si>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</si>
  <si>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</si>
  <si>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</si>
  <si>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</si>
  <si>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</si>
  <si>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</si>
  <si>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</si>
  <si>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</si>
  <si>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</si>
  <si>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</si>
  <si>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</si>
  <si>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</si>
  <si>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</si>
  <si>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</si>
  <si>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</si>
  <si>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</si>
  <si>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</si>
  <si>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</si>
  <si>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</si>
  <si>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</si>
  <si>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</si>
  <si>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</si>
  <si>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</si>
  <si>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</si>
  <si>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</si>
  <si>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</si>
  <si>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</si>
  <si>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</si>
  <si>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</si>
  <si>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</si>
  <si>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</si>
  <si>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</si>
  <si>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</si>
  <si>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</si>
  <si>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</si>
  <si>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</si>
  <si>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</si>
  <si>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</si>
  <si>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</si>
  <si>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</si>
  <si>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</si>
  <si>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</si>
  <si>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</si>
  <si>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</si>
  <si>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</si>
  <si>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</si>
  <si>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</si>
  <si>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</si>
  <si>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</si>
  <si>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</si>
  <si>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</si>
  <si>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</si>
  <si>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</si>
  <si>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</si>
  <si>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</si>
  <si>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</si>
  <si>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</si>
  <si>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</si>
  <si>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</si>
  <si>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</si>
  <si>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</si>
  <si>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</si>
  <si>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</si>
  <si>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</si>
  <si>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</si>
  <si>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</si>
  <si>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</si>
  <si>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</si>
  <si>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</si>
  <si>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</si>
  <si>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</si>
  <si>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</si>
  <si>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</si>
  <si>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</si>
  <si>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</si>
  <si>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</si>
  <si>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</si>
  <si>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</si>
  <si>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</si>
  <si>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</si>
  <si>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</si>
  <si>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</si>
  <si>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</si>
  <si>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</si>
  <si>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</si>
  <si>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</si>
  <si>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</si>
  <si>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</si>
  <si>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</si>
  <si>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</si>
  <si>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</si>
  <si>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</si>
  <si>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</si>
  <si>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</si>
  <si>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</si>
  <si>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</si>
  <si>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</si>
  <si>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</si>
  <si>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</si>
  <si>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</si>
  <si>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</si>
  <si>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</si>
  <si>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</si>
  <si>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</si>
  <si>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</si>
  <si>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</si>
  <si>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</si>
  <si>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</si>
  <si>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</si>
  <si>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</si>
  <si>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</si>
  <si>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</si>
  <si>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</si>
  <si>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</si>
  <si>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</si>
  <si>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</si>
  <si>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</si>
  <si>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</si>
  <si>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</si>
  <si>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</si>
  <si>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</si>
  <si>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</si>
  <si>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</si>
  <si>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</si>
  <si>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</si>
  <si>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</si>
  <si>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</si>
  <si>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</si>
  <si>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</si>
  <si>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</si>
  <si>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</si>
  <si>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</si>
  <si>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</si>
  <si>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</si>
  <si>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</si>
  <si>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</si>
  <si>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</si>
  <si>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</si>
  <si>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</si>
  <si>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</si>
  <si>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</si>
  <si>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</si>
  <si>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</si>
  <si>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</si>
  <si>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</si>
  <si>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</si>
  <si>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</si>
  <si>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</si>
  <si>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</si>
  <si>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</si>
  <si>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</si>
  <si>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</si>
  <si>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</si>
  <si>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</si>
  <si>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</si>
  <si>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</si>
  <si>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</si>
  <si>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</si>
  <si>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</si>
  <si>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</si>
  <si>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</si>
  <si>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</si>
  <si>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</si>
  <si>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</si>
  <si>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</si>
  <si>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</si>
  <si>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</si>
  <si>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</si>
  <si>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</si>
  <si>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</si>
  <si>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</si>
  <si>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</si>
  <si>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</si>
  <si>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</si>
  <si>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</si>
  <si>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</si>
  <si>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</si>
  <si>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</si>
  <si>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</si>
  <si>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</si>
  <si>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</si>
  <si>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</si>
  <si>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</si>
  <si>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</si>
  <si>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</si>
  <si>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</si>
  <si>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</si>
  <si>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</si>
  <si>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</si>
  <si>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</si>
  <si>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</si>
  <si>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</si>
  <si>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</si>
  <si>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</si>
  <si>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</si>
  <si>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</si>
  <si>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</si>
  <si>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</si>
  <si>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</si>
  <si>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</si>
  <si>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</si>
  <si>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</si>
  <si>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</si>
  <si>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</si>
  <si>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</si>
  <si>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</si>
  <si>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</si>
  <si>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</si>
  <si>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</si>
  <si>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</si>
  <si>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</si>
  <si>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</si>
  <si>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</si>
  <si>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</si>
  <si>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</si>
  <si>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</si>
  <si>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</si>
  <si>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</si>
  <si>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</si>
  <si>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</si>
  <si>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</si>
  <si>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</si>
  <si>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</si>
  <si>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</si>
  <si>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</si>
  <si>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</si>
  <si>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</si>
  <si>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</si>
  <si>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</si>
  <si>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</si>
  <si>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</si>
  <si>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</si>
  <si>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</si>
  <si>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</si>
  <si>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</si>
  <si>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</si>
  <si>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</si>
  <si>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</si>
  <si>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</si>
  <si>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</si>
  <si>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</si>
  <si>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</si>
  <si>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</si>
  <si>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</si>
  <si>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</si>
  <si>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</si>
  <si>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</si>
  <si>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</si>
  <si>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</si>
  <si>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</si>
  <si>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</si>
  <si>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</si>
  <si>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</si>
  <si>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</si>
  <si>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</si>
  <si>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</si>
  <si>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</si>
  <si>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</si>
  <si>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</si>
  <si>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</si>
  <si>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</si>
  <si>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</si>
  <si>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</si>
  <si>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</si>
  <si>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</si>
  <si>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</si>
  <si>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</si>
  <si>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</si>
  <si>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</si>
  <si>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</si>
  <si>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</si>
  <si>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</si>
  <si>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</si>
  <si>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</si>
  <si>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</si>
  <si>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</si>
  <si>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</si>
  <si>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</si>
  <si>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</si>
  <si>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</si>
  <si>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</si>
  <si>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</si>
  <si>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</si>
  <si>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</si>
  <si>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</si>
  <si>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</si>
  <si>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</si>
  <si>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</si>
  <si>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</si>
  <si>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</si>
  <si>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</si>
  <si>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</si>
  <si>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</si>
  <si>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</si>
  <si>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</si>
  <si>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</si>
  <si>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</si>
  <si>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</si>
  <si>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</si>
  <si>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</si>
  <si>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</si>
  <si>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</si>
  <si>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</si>
  <si>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</si>
  <si>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</si>
  <si>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</si>
  <si>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</si>
  <si>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</si>
  <si>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</si>
  <si>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</si>
  <si>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</si>
  <si>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</si>
  <si>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</si>
  <si>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</si>
  <si>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</si>
  <si>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</si>
  <si>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</si>
  <si>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</si>
  <si>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</si>
  <si>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</si>
  <si>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</si>
  <si>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</si>
  <si>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</si>
  <si>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</si>
  <si>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</si>
  <si>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</si>
  <si>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</si>
  <si>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</si>
  <si>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</si>
  <si>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</si>
  <si>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</si>
  <si>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</si>
  <si>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</si>
  <si>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</si>
  <si>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</si>
  <si>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</si>
  <si>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</si>
  <si>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</si>
  <si>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</si>
  <si>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</si>
  <si>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</si>
  <si>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</si>
  <si>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</si>
  <si>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</si>
  <si>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</si>
  <si>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</si>
  <si>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</si>
  <si>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</si>
  <si>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</si>
  <si>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</si>
  <si>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</si>
  <si>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</si>
  <si>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</si>
  <si>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</si>
  <si>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</si>
  <si>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</si>
  <si>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</si>
  <si>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</si>
  <si>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</si>
  <si>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</si>
  <si>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</si>
  <si>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</si>
  <si>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</si>
  <si>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</si>
  <si>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</si>
  <si>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</si>
  <si>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</si>
  <si>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</si>
  <si>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</si>
  <si>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</si>
  <si>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</si>
  <si>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</si>
  <si>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</si>
  <si>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</si>
  <si>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</si>
  <si>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</si>
  <si>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</si>
  <si>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</si>
  <si>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</si>
  <si>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</si>
  <si>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</si>
  <si>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</si>
  <si>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</si>
  <si>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</si>
  <si>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</si>
  <si>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</si>
  <si>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</si>
  <si>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</si>
  <si>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</si>
  <si>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</si>
  <si>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</si>
  <si>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</si>
  <si>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</si>
  <si>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</si>
  <si>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</si>
  <si>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</si>
  <si>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</si>
  <si>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</si>
  <si>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</si>
  <si>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</si>
  <si>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</si>
  <si>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</si>
  <si>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</si>
  <si>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</si>
  <si>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</si>
  <si>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</si>
  <si>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</si>
  <si>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</si>
  <si>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</si>
  <si>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</si>
  <si>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</si>
  <si>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</si>
  <si>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</si>
  <si>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</si>
  <si>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</si>
  <si>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</si>
  <si>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</si>
  <si>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</si>
  <si>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</si>
  <si>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</si>
  <si>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</si>
  <si>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</si>
  <si>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</si>
  <si>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</si>
  <si>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</si>
  <si>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</si>
  <si>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</si>
  <si>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</si>
  <si>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</si>
  <si>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</si>
  <si>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</si>
  <si>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</si>
  <si>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</si>
  <si>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</si>
  <si>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</si>
  <si>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</si>
  <si>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</si>
  <si>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</si>
  <si>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</si>
  <si>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</si>
  <si>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</si>
  <si>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</si>
  <si>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</si>
  <si>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</si>
  <si>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</si>
  <si>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</si>
  <si>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</si>
  <si>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</si>
  <si>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</si>
  <si>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</si>
  <si>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</si>
  <si>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</si>
  <si>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</si>
  <si>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</si>
  <si>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</si>
  <si>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</si>
  <si>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</si>
  <si>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</si>
  <si>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</si>
  <si>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</si>
  <si>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</si>
  <si>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</si>
  <si>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</si>
  <si>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</si>
  <si>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</si>
  <si>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</si>
  <si>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</si>
  <si>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</si>
  <si>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</si>
  <si>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</si>
  <si>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</si>
  <si>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</si>
  <si>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</si>
  <si>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</si>
  <si>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</si>
  <si>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</si>
  <si>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</si>
  <si>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</si>
  <si>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</si>
  <si>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</si>
  <si>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</si>
  <si>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</si>
  <si>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</si>
  <si>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</si>
  <si>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</si>
  <si>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</si>
  <si>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</si>
  <si>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</si>
  <si>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</si>
  <si>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</si>
  <si>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</si>
  <si>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</si>
  <si>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</si>
  <si>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</si>
  <si>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</si>
  <si>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</si>
  <si>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</si>
  <si>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</si>
  <si>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</si>
  <si>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</si>
  <si>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</si>
  <si>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</si>
  <si>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</si>
  <si>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</si>
  <si>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</si>
  <si>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</si>
  <si>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</si>
  <si>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</si>
  <si>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</si>
  <si>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</si>
  <si>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</si>
  <si>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</si>
  <si>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</si>
  <si>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</si>
  <si>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</si>
  <si>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</si>
  <si>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</si>
  <si>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</si>
  <si>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</si>
  <si>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</si>
  <si>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</si>
  <si>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</si>
  <si>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</si>
  <si>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</si>
  <si>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</si>
  <si>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</si>
  <si>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</si>
  <si>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</si>
  <si>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</si>
  <si>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</si>
  <si>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</si>
  <si>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</si>
  <si>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</si>
  <si>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</si>
  <si>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</si>
  <si>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</si>
  <si>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</si>
  <si>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</si>
  <si>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</si>
  <si>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</si>
  <si>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</si>
  <si>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</si>
  <si>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</si>
  <si>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</si>
  <si>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</si>
  <si>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</si>
  <si>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</si>
  <si>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</si>
  <si>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</si>
  <si>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</si>
  <si>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</si>
  <si>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</si>
  <si>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</si>
  <si>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</si>
  <si>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</si>
  <si>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</si>
  <si>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</si>
  <si>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</si>
  <si>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</si>
  <si>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</si>
  <si>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</si>
  <si>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</si>
  <si>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</si>
  <si>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</si>
  <si>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</si>
  <si>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</si>
  <si>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</si>
  <si>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</si>
  <si>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</si>
  <si>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</si>
  <si>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</si>
  <si>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</si>
  <si>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</si>
  <si>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</si>
  <si>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</si>
  <si>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</si>
  <si>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</si>
  <si>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</si>
  <si>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</si>
  <si>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</si>
  <si>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</si>
  <si>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</si>
  <si>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</si>
  <si>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</si>
  <si>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</si>
  <si>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</si>
  <si>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</si>
  <si>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</si>
  <si>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</si>
  <si>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</si>
  <si>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</si>
  <si>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</si>
  <si>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</si>
  <si>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</si>
  <si>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</si>
  <si>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</si>
  <si>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</si>
  <si>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</si>
  <si>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</si>
  <si>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</si>
  <si>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</si>
  <si>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</si>
  <si>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</si>
  <si>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</si>
  <si>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</si>
  <si>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</si>
  <si>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</si>
  <si>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</si>
  <si>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</si>
  <si>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</si>
  <si>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</si>
  <si>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</si>
  <si>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</si>
  <si>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</si>
  <si>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</si>
  <si>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</si>
  <si>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</si>
  <si>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</si>
  <si>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</si>
  <si>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</si>
  <si>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</si>
  <si>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</si>
  <si>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</si>
  <si>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</si>
  <si>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</si>
  <si>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</si>
  <si>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</si>
  <si>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</si>
  <si>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</si>
  <si>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</si>
  <si>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</si>
  <si>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</si>
  <si>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</si>
  <si>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</si>
  <si>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</si>
  <si>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</si>
  <si>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</si>
  <si>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</si>
  <si>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</si>
  <si>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</si>
  <si>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</si>
  <si>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</si>
  <si>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</si>
  <si>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</si>
  <si>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</si>
  <si>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</si>
  <si>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</si>
  <si>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</si>
  <si>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</si>
  <si>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</si>
  <si>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</si>
  <si>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</si>
  <si>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</si>
  <si>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</si>
  <si>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</si>
  <si>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</si>
  <si>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</si>
  <si>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</si>
  <si>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</si>
  <si>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</si>
  <si>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</si>
  <si>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</si>
  <si>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</si>
  <si>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</si>
  <si>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</si>
  <si>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</si>
  <si>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</si>
  <si>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</si>
  <si>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</si>
  <si>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</si>
  <si>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</si>
  <si>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</si>
  <si>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</si>
  <si>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</si>
  <si>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</si>
  <si>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</si>
  <si>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</si>
  <si>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</si>
  <si>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</si>
  <si>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</si>
  <si>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</si>
  <si>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</si>
  <si>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</si>
  <si>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</si>
  <si>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</si>
  <si>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</si>
  <si>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</si>
  <si>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</si>
  <si>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</si>
  <si>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</si>
  <si>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</si>
  <si>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</si>
  <si>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</si>
  <si>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</si>
  <si>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</si>
  <si>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</si>
  <si>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</si>
  <si>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</si>
  <si>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</si>
  <si>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</si>
  <si>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</si>
  <si>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</si>
  <si>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</si>
  <si>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</si>
  <si>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</si>
  <si>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</si>
  <si>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</si>
  <si>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</si>
  <si>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</si>
  <si>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</si>
  <si>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</si>
  <si>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</si>
  <si>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</si>
  <si>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</si>
  <si>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</si>
  <si>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</si>
  <si>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</si>
  <si>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</si>
  <si>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</si>
  <si>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</si>
  <si>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</si>
  <si>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</si>
  <si>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</si>
  <si>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</si>
  <si>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</si>
  <si>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</si>
  <si>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</si>
  <si>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</si>
  <si>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</si>
  <si>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</si>
  <si>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</si>
  <si>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</si>
  <si>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</si>
  <si>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</si>
  <si>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</si>
  <si>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</si>
  <si>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</si>
  <si>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</si>
  <si>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</si>
  <si>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</si>
  <si>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</si>
  <si>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</si>
  <si>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</si>
  <si>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</si>
  <si>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</si>
  <si>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</si>
  <si>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</si>
  <si>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</si>
  <si>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</si>
  <si>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</si>
  <si>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</si>
  <si>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</si>
  <si>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</si>
  <si>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</si>
  <si>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</si>
  <si>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</si>
  <si>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</si>
  <si>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</si>
  <si>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</si>
  <si>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</si>
  <si>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</si>
  <si>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</si>
  <si>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</si>
  <si>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</si>
  <si>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</si>
  <si>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</si>
  <si>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</si>
  <si>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</si>
  <si>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</si>
  <si>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</si>
  <si>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</si>
  <si>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</si>
  <si>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</si>
  <si>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</si>
  <si>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</si>
  <si>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</si>
  <si>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</si>
  <si>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</si>
  <si>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</si>
  <si>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</si>
  <si>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</si>
  <si>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</si>
  <si>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</si>
  <si>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</si>
  <si>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</si>
  <si>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</si>
  <si>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</si>
  <si>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</si>
  <si>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</si>
  <si>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</si>
  <si>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</si>
  <si>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</si>
  <si>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</si>
  <si>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</si>
  <si>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</si>
  <si>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</si>
  <si>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</si>
  <si>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</si>
  <si>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</si>
  <si>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</si>
  <si>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</si>
  <si>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</si>
  <si>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</si>
  <si>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</si>
  <si>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</si>
  <si>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</si>
  <si>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</si>
  <si>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</si>
  <si>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</si>
  <si>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</si>
  <si>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</si>
  <si>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</si>
  <si>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</si>
  <si>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</si>
  <si>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</si>
  <si>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</si>
  <si>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</si>
  <si>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</si>
  <si>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</si>
  <si>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</si>
  <si>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</si>
  <si>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</si>
  <si>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</si>
  <si>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</si>
  <si>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</si>
  <si>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</si>
  <si>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</si>
  <si>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</si>
  <si>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</si>
  <si>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</si>
  <si>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</si>
  <si>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</si>
  <si>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</si>
  <si>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</si>
  <si>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</si>
  <si>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</si>
  <si>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</si>
  <si>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</si>
  <si>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</si>
  <si>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</si>
  <si>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</si>
  <si>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</si>
  <si>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</si>
  <si>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</si>
  <si>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</si>
  <si>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</si>
  <si>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</si>
  <si>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</si>
  <si>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</si>
  <si>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</si>
  <si>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</si>
  <si>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</si>
  <si>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</si>
  <si>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</si>
  <si>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</si>
  <si>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</si>
  <si>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</si>
  <si>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</si>
  <si>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</si>
  <si>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</si>
  <si>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</si>
  <si>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</si>
  <si>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</si>
  <si>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</si>
  <si>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</si>
  <si>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</si>
  <si>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</si>
  <si>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</si>
  <si>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</si>
  <si>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</si>
  <si>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</si>
  <si>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</si>
  <si>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</si>
  <si>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</si>
  <si>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</si>
  <si>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</si>
  <si>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</si>
  <si>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</si>
  <si>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</si>
  <si>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</si>
  <si>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</si>
  <si>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</si>
  <si>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</si>
  <si>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</si>
  <si>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</si>
  <si>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</si>
  <si>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</si>
  <si>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</si>
  <si>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</si>
  <si>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</si>
  <si>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</si>
  <si>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</si>
  <si>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</si>
  <si>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</si>
  <si>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</si>
  <si>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</si>
  <si>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</si>
  <si>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</si>
  <si>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</si>
  <si>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</si>
  <si>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</si>
  <si>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</si>
  <si>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</si>
  <si>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</si>
  <si>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</si>
  <si>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</si>
  <si>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</si>
  <si>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</si>
  <si>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</si>
  <si>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</si>
  <si>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</si>
  <si>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</si>
  <si>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</si>
  <si>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</si>
  <si>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</si>
  <si>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</si>
  <si>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</si>
  <si>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</si>
  <si>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</si>
  <si>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</si>
  <si>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</si>
  <si>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</si>
  <si>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</si>
  <si>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</si>
  <si>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</si>
  <si>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</si>
  <si>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</si>
  <si>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</si>
  <si>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</si>
  <si>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</si>
  <si>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</si>
  <si>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</si>
  <si>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</si>
  <si>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</si>
  <si>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</si>
  <si>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</si>
  <si>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</si>
  <si>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</si>
  <si>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</si>
  <si>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</si>
  <si>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</si>
  <si>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</si>
  <si>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</si>
  <si>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</si>
  <si>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</si>
  <si>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</si>
  <si>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</si>
  <si>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</si>
  <si>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</si>
  <si>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</si>
  <si>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</si>
  <si>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</si>
  <si>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</si>
  <si>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</si>
  <si>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</si>
  <si>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</si>
  <si>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</si>
  <si>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</si>
  <si>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</si>
  <si>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</si>
  <si>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</si>
  <si>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</si>
  <si>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</si>
  <si>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</si>
  <si>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</si>
  <si>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</si>
  <si>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</si>
  <si>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</si>
  <si>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</si>
  <si>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</si>
  <si>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</si>
  <si>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</si>
  <si>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</si>
  <si>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</si>
  <si>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</si>
  <si>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</si>
  <si>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</si>
  <si>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</si>
  <si>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</si>
  <si>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</si>
  <si>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</si>
  <si>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</si>
  <si>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</si>
  <si>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</si>
  <si>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</si>
  <si>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</si>
  <si>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</si>
  <si>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</si>
  <si>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</si>
  <si>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</si>
  <si>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</si>
  <si>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</si>
  <si>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</si>
  <si>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</si>
  <si>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</si>
  <si>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</si>
  <si>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</si>
  <si>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</si>
  <si>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</si>
  <si>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</si>
  <si>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</si>
  <si>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</si>
  <si>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</si>
  <si>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</si>
  <si>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</si>
  <si>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</si>
  <si>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</si>
  <si>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</si>
  <si>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</si>
  <si>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</si>
  <si>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</si>
  <si>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</si>
  <si>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</si>
  <si>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</si>
  <si>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</si>
  <si>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</si>
  <si>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</si>
  <si>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</si>
  <si>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</si>
  <si>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</si>
  <si>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</si>
  <si>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</si>
  <si>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</si>
  <si>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</si>
  <si>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</si>
  <si>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</si>
  <si>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</si>
  <si>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</si>
  <si>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</si>
  <si>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</si>
  <si>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</si>
  <si>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</si>
  <si>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</si>
  <si>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</si>
  <si>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</si>
  <si>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</si>
  <si>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</si>
  <si>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</si>
  <si>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</si>
  <si>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</si>
  <si>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</si>
  <si>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</si>
  <si>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</si>
  <si>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</si>
  <si>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</si>
  <si>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</si>
  <si>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</si>
  <si>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</si>
  <si>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</si>
  <si>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</si>
  <si>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</si>
  <si>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</si>
  <si>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</si>
  <si>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</si>
  <si>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</si>
  <si>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</si>
  <si>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</si>
  <si>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</si>
  <si>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</si>
  <si>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</si>
  <si>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</si>
  <si>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</si>
  <si>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</si>
  <si>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</si>
  <si>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</si>
  <si>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</si>
  <si>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</si>
  <si>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</si>
  <si>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</si>
  <si>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</si>
  <si>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</si>
  <si>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</si>
  <si>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</si>
  <si>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</si>
  <si>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</si>
  <si>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</si>
  <si>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</si>
  <si>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</si>
  <si>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</si>
  <si>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</si>
  <si>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</si>
  <si>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</si>
  <si>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</si>
  <si>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</si>
  <si>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</si>
  <si>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</si>
  <si>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</si>
  <si>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</si>
  <si>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</si>
  <si>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</si>
  <si>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</si>
  <si>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</si>
  <si>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</si>
  <si>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</si>
  <si>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</si>
  <si>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</si>
  <si>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</si>
  <si>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</si>
  <si>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</si>
  <si>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</si>
  <si>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</si>
  <si>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</si>
  <si>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</si>
  <si>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</si>
  <si>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</si>
  <si>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</si>
  <si>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</si>
  <si>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</si>
  <si>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</si>
  <si>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</si>
  <si>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</si>
  <si>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</si>
  <si>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</si>
  <si>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</si>
  <si>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</si>
  <si>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</si>
  <si>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</si>
  <si>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</si>
  <si>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</si>
  <si>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</si>
  <si>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</si>
  <si>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</si>
  <si>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</si>
  <si>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</si>
  <si>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</si>
  <si>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</si>
  <si>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</si>
  <si>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</si>
  <si>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</si>
  <si>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</si>
  <si>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</si>
  <si>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</si>
  <si>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</si>
  <si>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</si>
  <si>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</si>
  <si>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</si>
  <si>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</si>
  <si>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</si>
  <si>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</si>
  <si>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</si>
  <si>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</si>
  <si>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</si>
  <si>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</si>
  <si>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</si>
  <si>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</si>
  <si>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</si>
  <si>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</si>
  <si>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</si>
  <si>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</si>
  <si>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</si>
  <si>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</si>
  <si>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</si>
  <si>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</si>
  <si>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</si>
  <si>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</si>
  <si>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</si>
  <si>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</si>
  <si>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</si>
  <si>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</si>
  <si>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</si>
  <si>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</si>
  <si>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</si>
  <si>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</si>
  <si>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</si>
  <si>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</si>
  <si>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</si>
  <si>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</si>
  <si>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</si>
  <si>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</si>
  <si>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</si>
  <si>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</si>
  <si>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</si>
  <si>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</si>
  <si>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</si>
  <si>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</si>
  <si>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</si>
  <si>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</si>
  <si>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</si>
  <si>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</si>
  <si>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</si>
  <si>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</si>
  <si>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</si>
  <si>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</si>
  <si>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</si>
  <si>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</si>
  <si>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</si>
  <si>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</si>
  <si>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</si>
  <si>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</si>
  <si>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</si>
  <si>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</si>
  <si>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</si>
  <si>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</si>
  <si>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</si>
  <si>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</si>
  <si>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</si>
  <si>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</si>
  <si>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</si>
  <si>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</si>
  <si>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</si>
  <si>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</si>
  <si>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</si>
  <si>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</si>
  <si>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</si>
  <si>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</si>
  <si>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</si>
  <si>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</si>
  <si>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</si>
  <si>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</si>
  <si>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</si>
  <si>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</si>
  <si>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</si>
  <si>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</si>
  <si>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</si>
  <si>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</si>
  <si>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</si>
  <si>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</si>
  <si>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</si>
  <si>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</si>
  <si>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</si>
  <si>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</si>
  <si>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</si>
  <si>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</si>
  <si>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</si>
  <si>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</si>
  <si>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</si>
  <si>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</si>
  <si>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</si>
  <si>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</si>
  <si>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</si>
  <si>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</si>
  <si>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</si>
  <si>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</si>
  <si>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</si>
  <si>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</si>
  <si>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</si>
  <si>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</si>
  <si>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</si>
  <si>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</si>
  <si>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</si>
  <si>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</si>
  <si>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</si>
  <si>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</si>
  <si>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</si>
  <si>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</si>
  <si>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</si>
  <si>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</si>
  <si>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</si>
  <si>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</si>
  <si>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</si>
  <si>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</si>
  <si>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</si>
  <si>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</si>
  <si>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</si>
  <si>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</si>
  <si>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</si>
  <si>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</si>
  <si>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</si>
  <si>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</si>
  <si>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</si>
  <si>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</si>
  <si>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</si>
  <si>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</si>
  <si>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</si>
  <si>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</si>
  <si>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</si>
  <si>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</si>
  <si>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</si>
  <si>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</si>
  <si>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</si>
  <si>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</si>
  <si>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</si>
  <si>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</si>
  <si>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</si>
  <si>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</si>
  <si>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</si>
  <si>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</si>
  <si>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</si>
  <si>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</si>
  <si>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</si>
  <si>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</si>
  <si>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</si>
  <si>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</si>
  <si>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</si>
  <si>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</si>
  <si>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</si>
  <si>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</si>
  <si>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</si>
  <si>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</si>
  <si>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</si>
  <si>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</si>
  <si>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</si>
  <si>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</si>
  <si>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</si>
  <si>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</si>
  <si>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</si>
  <si>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</si>
  <si>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</si>
  <si>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</si>
  <si>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</si>
  <si>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</si>
  <si>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</si>
  <si>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</si>
  <si>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</si>
  <si>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</si>
  <si>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</si>
  <si>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</si>
  <si>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</si>
  <si>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</si>
  <si>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</si>
  <si>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</si>
  <si>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</si>
  <si>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</si>
  <si>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</si>
  <si>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</si>
  <si>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</si>
  <si>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</si>
  <si>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</si>
  <si>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</si>
  <si>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</si>
  <si>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</si>
  <si>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</si>
  <si>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</si>
  <si>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</si>
  <si>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</si>
  <si>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</si>
  <si>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</si>
  <si>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</si>
  <si>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</si>
  <si>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</si>
  <si>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</si>
  <si>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</si>
  <si>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</si>
  <si>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</si>
  <si>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</si>
  <si>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</si>
  <si>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</si>
  <si>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</si>
  <si>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</si>
  <si>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</si>
  <si>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</si>
  <si>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</si>
  <si>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</si>
  <si>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</si>
  <si>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</si>
  <si>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</si>
  <si>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</si>
  <si>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</si>
  <si>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</si>
  <si>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</si>
  <si>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</si>
  <si>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</si>
  <si>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</si>
  <si>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</si>
  <si>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</si>
  <si>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</si>
  <si>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</si>
  <si>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</si>
  <si>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</si>
  <si>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</si>
  <si>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</si>
  <si>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</si>
  <si>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</si>
  <si>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</si>
  <si>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</si>
  <si>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</si>
  <si>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</si>
  <si>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</si>
  <si>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</si>
  <si>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</si>
  <si>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</si>
  <si>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</si>
  <si>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</si>
  <si>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</si>
  <si>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</si>
  <si>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</si>
  <si>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</si>
  <si>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</si>
  <si>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</si>
  <si>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</si>
  <si>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</si>
  <si>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</si>
  <si>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</si>
  <si>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</si>
  <si>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</si>
  <si>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</si>
  <si>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</si>
  <si>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</si>
  <si>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</si>
  <si>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</si>
  <si>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</si>
  <si>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</si>
  <si>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</si>
  <si>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</si>
  <si>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</si>
  <si>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</si>
  <si>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</si>
  <si>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</si>
  <si>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</si>
  <si>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</si>
  <si>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</si>
  <si>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</si>
  <si>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</si>
  <si>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</si>
  <si>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</si>
  <si>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</si>
  <si>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</si>
  <si>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</si>
  <si>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</si>
  <si>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</si>
  <si>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</si>
  <si>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</si>
  <si>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</si>
  <si>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</si>
  <si>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</si>
  <si>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</si>
  <si>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</si>
  <si>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</si>
  <si>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</si>
  <si>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</si>
  <si>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</si>
  <si>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</si>
  <si>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</si>
  <si>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</si>
  <si>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</si>
  <si>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</si>
  <si>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</si>
  <si>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</si>
  <si>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</si>
  <si>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</si>
  <si>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</si>
  <si>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</si>
  <si>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</si>
  <si>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</si>
  <si>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</si>
  <si>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</si>
  <si>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</si>
  <si>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</si>
  <si>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</si>
  <si>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</si>
  <si>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</si>
  <si>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</si>
  <si>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</si>
  <si>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</si>
  <si>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</si>
  <si>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</si>
  <si>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</si>
  <si>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</si>
  <si>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</si>
  <si>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</si>
  <si>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</si>
  <si>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</si>
  <si>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</si>
  <si>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</si>
  <si>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</si>
  <si>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</si>
  <si>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</si>
  <si>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</si>
  <si>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</si>
  <si>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</si>
  <si>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</si>
  <si>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</si>
  <si>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</si>
  <si>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</si>
  <si>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</si>
  <si>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</si>
  <si>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</si>
  <si>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</si>
  <si>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</si>
  <si>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</si>
  <si>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</si>
  <si>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</si>
  <si>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</si>
  <si>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</si>
  <si>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</si>
  <si>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</si>
  <si>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</si>
  <si>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</si>
  <si>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</si>
  <si>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</si>
  <si>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</si>
  <si>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</si>
  <si>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</si>
  <si>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</si>
  <si>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</si>
  <si>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</si>
  <si>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</si>
  <si>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</si>
  <si>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</si>
  <si>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</si>
  <si>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</si>
  <si>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</si>
  <si>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</si>
  <si>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</si>
  <si>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</si>
  <si>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</si>
  <si>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</si>
  <si>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</si>
  <si>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</si>
  <si>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</si>
  <si>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</si>
  <si>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</si>
  <si>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</si>
  <si>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</si>
  <si>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</si>
  <si>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</si>
  <si>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</si>
  <si>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</si>
  <si>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</si>
  <si>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</si>
  <si>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</si>
  <si>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</si>
  <si>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</si>
  <si>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</si>
  <si>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</si>
  <si>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</si>
  <si>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</si>
  <si>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</si>
  <si>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</si>
  <si>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</si>
  <si>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</si>
  <si>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</si>
  <si>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</si>
  <si>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</si>
  <si>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</si>
  <si>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</si>
  <si>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</si>
  <si>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</si>
  <si>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</si>
  <si>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</si>
  <si>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</si>
  <si>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</si>
  <si>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</si>
  <si>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</si>
  <si>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</si>
  <si>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</si>
  <si>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</si>
  <si>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</si>
  <si>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</si>
  <si>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</si>
  <si>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</si>
  <si>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</si>
  <si>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</si>
  <si>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</si>
  <si>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</si>
  <si>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</si>
  <si>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</si>
  <si>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</si>
  <si>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</si>
  <si>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</si>
  <si>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</si>
  <si>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</si>
  <si>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</si>
  <si>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</si>
  <si>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</si>
  <si>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</si>
  <si>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</si>
  <si>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</si>
  <si>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</si>
  <si>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</si>
  <si>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</si>
  <si>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</si>
  <si>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</si>
  <si>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</si>
  <si>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</si>
  <si>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</si>
  <si>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</si>
  <si>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</si>
  <si>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</si>
  <si>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</si>
  <si>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</si>
  <si>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</si>
  <si>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</si>
  <si>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</si>
  <si>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</si>
  <si>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</si>
  <si>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</si>
  <si>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</si>
  <si>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</si>
  <si>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</si>
  <si>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</si>
  <si>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</si>
  <si>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</si>
  <si>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</si>
  <si>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</si>
  <si>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</si>
  <si>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</si>
  <si>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</si>
  <si>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</si>
  <si>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</si>
  <si>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</si>
  <si>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</si>
  <si>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</si>
  <si>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</si>
  <si>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</si>
  <si>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</si>
  <si>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</si>
  <si>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</si>
  <si>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</si>
  <si>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</si>
  <si>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</si>
  <si>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</si>
  <si>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</si>
  <si>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</si>
  <si>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</si>
  <si>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</si>
  <si>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</si>
  <si>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</si>
  <si>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</si>
  <si>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</si>
  <si>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</si>
  <si>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</si>
  <si>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</si>
  <si>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</si>
  <si>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</si>
  <si>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</si>
  <si>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</si>
  <si>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</si>
  <si>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</si>
  <si>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</si>
  <si>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</si>
  <si>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</si>
  <si>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</si>
  <si>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</si>
  <si>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</si>
  <si>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</si>
  <si>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</si>
  <si>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</si>
  <si>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</si>
  <si>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</si>
  <si>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</si>
  <si>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</si>
  <si>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</si>
  <si>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</si>
  <si>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</si>
  <si>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</si>
  <si>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</si>
  <si>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</si>
  <si>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</si>
  <si>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</si>
  <si>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</si>
  <si>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</si>
  <si>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</si>
  <si>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</si>
  <si>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</si>
  <si>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</si>
  <si>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</si>
  <si>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</si>
  <si>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</si>
  <si>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</si>
  <si>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</si>
  <si>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</si>
  <si>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</si>
  <si>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</si>
  <si>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</si>
  <si>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</si>
  <si>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</si>
  <si>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</si>
  <si>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</si>
  <si>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</si>
  <si>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</si>
  <si>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</si>
  <si>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</si>
  <si>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</si>
  <si>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</si>
  <si>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</si>
  <si>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</si>
  <si>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</si>
  <si>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</si>
  <si>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</si>
  <si>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</si>
  <si>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</si>
  <si>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</si>
  <si>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</si>
  <si>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</si>
  <si>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</si>
  <si>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</si>
  <si>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</si>
  <si>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</si>
  <si>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</si>
  <si>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</si>
  <si>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</si>
  <si>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</si>
  <si>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</si>
  <si>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</si>
  <si>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</si>
  <si>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</si>
  <si>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</si>
  <si>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</si>
  <si>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</si>
  <si>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</si>
  <si>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</si>
  <si>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</si>
  <si>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</si>
  <si>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</si>
  <si>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</si>
  <si>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</si>
  <si>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</si>
  <si>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</si>
  <si>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</si>
  <si>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</si>
  <si>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</si>
  <si>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</si>
  <si>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</si>
  <si>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</si>
  <si>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</si>
  <si>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</si>
  <si>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</si>
  <si>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</si>
  <si>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</si>
  <si>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</si>
  <si>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</si>
  <si>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</si>
  <si>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</si>
  <si>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</si>
  <si>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</si>
  <si>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</si>
  <si>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</si>
  <si>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</si>
  <si>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</si>
  <si>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</si>
  <si>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</si>
  <si>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</si>
  <si>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</si>
  <si>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</si>
  <si>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</si>
  <si>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</si>
  <si>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</si>
  <si>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</si>
  <si>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</si>
  <si>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</si>
  <si>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</si>
  <si>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</si>
  <si>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</si>
  <si>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</si>
  <si>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</si>
  <si>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</si>
  <si>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</si>
  <si>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</si>
  <si>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</si>
  <si>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</si>
  <si>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</si>
  <si>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</si>
  <si>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</si>
  <si>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</si>
  <si>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</si>
  <si>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</si>
  <si>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</si>
  <si>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</si>
  <si>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</si>
  <si>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</si>
  <si>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</si>
  <si>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</si>
  <si>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</si>
  <si>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</si>
  <si>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</si>
  <si>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</si>
  <si>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</si>
  <si>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</si>
  <si>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</si>
  <si>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</si>
  <si>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</si>
  <si>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</si>
  <si>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</si>
  <si>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</si>
  <si>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</si>
  <si>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</si>
  <si>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</si>
  <si>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</si>
  <si>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</si>
  <si>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</si>
  <si>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</si>
  <si>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</si>
  <si>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</si>
  <si>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</si>
  <si>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</si>
  <si>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</si>
  <si>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</si>
  <si>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</si>
  <si>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</si>
  <si>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</si>
  <si>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</si>
  <si>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</si>
  <si>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</si>
  <si>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</si>
  <si>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</si>
  <si>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</si>
  <si>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</si>
  <si>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</si>
  <si>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</si>
  <si>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</si>
  <si>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</si>
  <si>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</si>
  <si>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</si>
  <si>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</si>
  <si>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</si>
  <si>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</si>
  <si>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</si>
  <si>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</si>
  <si>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</si>
  <si>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</si>
  <si>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</si>
  <si>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</si>
  <si>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</si>
  <si>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</si>
  <si>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</si>
  <si>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</si>
  <si>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</si>
  <si>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</si>
  <si>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</si>
  <si>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</si>
  <si>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</si>
  <si>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</si>
  <si>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</si>
  <si>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</si>
  <si>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</si>
  <si>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</si>
  <si>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</si>
  <si>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</si>
  <si>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</si>
  <si>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</si>
  <si>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</si>
  <si>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</si>
  <si>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</si>
  <si>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</si>
  <si>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</si>
  <si>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</si>
  <si>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</si>
  <si>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</si>
  <si>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</si>
  <si>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</si>
  <si>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</si>
  <si>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</si>
  <si>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</si>
  <si>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</si>
  <si>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</si>
  <si>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</si>
  <si>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</si>
  <si>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</si>
  <si>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</si>
  <si>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</si>
  <si>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</si>
  <si>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</si>
  <si>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</si>
  <si>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</si>
  <si>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</si>
  <si>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</si>
  <si>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</si>
  <si>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</si>
  <si>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</si>
  <si>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</si>
  <si>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</si>
  <si>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</si>
  <si>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</si>
  <si>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</si>
  <si>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</si>
  <si>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</si>
  <si>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</si>
  <si>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</si>
  <si>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</si>
  <si>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</si>
  <si>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</si>
  <si>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</si>
  <si>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</si>
  <si>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</si>
  <si>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</si>
  <si>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</si>
  <si>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</si>
  <si>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</si>
  <si>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</si>
  <si>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</si>
  <si>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</si>
  <si>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</si>
  <si>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</si>
  <si>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</si>
  <si>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</si>
  <si>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</si>
  <si>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</si>
  <si>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</si>
  <si>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</si>
  <si>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</si>
  <si>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</si>
  <si>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</si>
  <si>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</si>
  <si>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</si>
  <si>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</si>
  <si>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</si>
  <si>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</si>
  <si>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</si>
  <si>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</si>
  <si>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</si>
  <si>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</si>
  <si>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</si>
  <si>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</si>
  <si>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</si>
  <si>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</si>
  <si>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</si>
  <si>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</si>
  <si>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</si>
  <si>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</si>
  <si>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</si>
  <si>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</si>
  <si>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</si>
  <si>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</si>
  <si>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</si>
  <si>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</si>
  <si>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</si>
  <si>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</si>
  <si>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</si>
  <si>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</si>
  <si>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</si>
  <si>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</si>
  <si>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</si>
  <si>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</si>
  <si>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</si>
  <si>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</si>
  <si>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</si>
  <si>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</si>
  <si>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</si>
  <si>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</si>
  <si>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</si>
  <si>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</si>
  <si>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</si>
  <si>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</si>
  <si>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</si>
  <si>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</si>
  <si>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</si>
  <si>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</si>
  <si>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</si>
  <si>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</si>
  <si>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</si>
  <si>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</si>
  <si>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</si>
  <si>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</si>
  <si>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</si>
  <si>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</si>
  <si>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</si>
  <si>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</si>
  <si>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</si>
  <si>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</si>
  <si>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</si>
  <si>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</si>
  <si>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</si>
  <si>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</si>
  <si>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</si>
  <si>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</si>
  <si>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</si>
  <si>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</si>
  <si>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</si>
  <si>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</si>
  <si>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</si>
  <si>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</si>
  <si>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</si>
  <si>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</si>
  <si>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</si>
  <si>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</si>
  <si>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</si>
  <si>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</si>
  <si>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</si>
  <si>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</si>
  <si>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</si>
  <si>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</si>
  <si>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</si>
  <si>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</si>
  <si>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</si>
  <si>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</si>
  <si>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</si>
  <si>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</si>
  <si>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</si>
  <si>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</si>
  <si>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</si>
  <si>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</si>
  <si>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</si>
  <si>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</si>
  <si>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</si>
  <si>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</si>
  <si>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</si>
  <si>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</si>
  <si>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</si>
  <si>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</si>
  <si>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</si>
  <si>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</si>
  <si>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</si>
  <si>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</si>
  <si>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</si>
  <si>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</si>
  <si>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</si>
  <si>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</si>
  <si>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</si>
  <si>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</si>
  <si>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</si>
  <si>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</si>
  <si>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</si>
  <si>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</si>
  <si>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</si>
  <si>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</si>
  <si>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</si>
  <si>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</si>
  <si>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</si>
  <si>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</si>
  <si>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</si>
  <si>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</si>
  <si>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</si>
  <si>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</si>
  <si>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</si>
  <si>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</si>
  <si>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</si>
  <si>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</si>
  <si>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</si>
  <si>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</si>
  <si>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</si>
  <si>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</si>
  <si>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</si>
  <si>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</si>
  <si>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</si>
  <si>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</si>
  <si>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</si>
  <si>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</si>
  <si>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</si>
  <si>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</si>
  <si>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</si>
  <si>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</si>
  <si>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</si>
  <si>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</si>
  <si>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</si>
  <si>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</si>
  <si>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</si>
  <si>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</si>
  <si>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</si>
  <si>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</si>
  <si>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</si>
  <si>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</si>
  <si>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</si>
  <si>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</si>
  <si>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</si>
  <si>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</si>
  <si>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</si>
  <si>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</si>
  <si>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</si>
  <si>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</si>
  <si>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</si>
  <si>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</si>
  <si>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</si>
  <si>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</si>
  <si>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</si>
  <si>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</si>
  <si>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</si>
  <si>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</si>
  <si>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</si>
  <si>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</si>
  <si>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</si>
  <si>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</si>
  <si>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</si>
  <si>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</si>
  <si>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</si>
  <si>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</si>
  <si>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</si>
  <si>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</si>
  <si>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</si>
  <si>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</si>
  <si>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</si>
  <si>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</si>
  <si>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</si>
  <si>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</si>
  <si>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</si>
  <si>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</si>
  <si>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</si>
  <si>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</si>
  <si>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</si>
  <si>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</si>
  <si>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</si>
  <si>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</si>
  <si>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</si>
  <si>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</si>
  <si>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</si>
  <si>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</si>
  <si>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</si>
  <si>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</si>
  <si>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</si>
  <si>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</si>
  <si>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</si>
  <si>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</si>
  <si>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</si>
  <si>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</si>
  <si>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</si>
  <si>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</si>
  <si>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</si>
  <si>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</si>
  <si>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</si>
  <si>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</si>
  <si>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</si>
  <si>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</si>
  <si>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</si>
  <si>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</si>
  <si>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</si>
  <si>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</si>
  <si>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</si>
  <si>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</si>
  <si>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</si>
  <si>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</si>
  <si>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</si>
  <si>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</si>
  <si>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</si>
  <si>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</si>
  <si>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</si>
  <si>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</si>
  <si>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</si>
  <si>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</si>
  <si>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</si>
  <si>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</si>
  <si>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</si>
  <si>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</si>
  <si>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</si>
  <si>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</si>
  <si>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</si>
  <si>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</si>
  <si>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</si>
  <si>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</si>
  <si>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</si>
  <si>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</si>
  <si>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</si>
  <si>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</si>
  <si>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</si>
  <si>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</si>
  <si>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</si>
  <si>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</si>
  <si>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</si>
  <si>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</si>
  <si>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</si>
  <si>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</si>
  <si>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</si>
  <si>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</si>
  <si>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</si>
  <si>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</si>
  <si>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</si>
  <si>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</si>
  <si>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</si>
  <si>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</si>
  <si>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</si>
  <si>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</si>
  <si>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</si>
  <si>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</si>
  <si>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</si>
  <si>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</si>
  <si>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</si>
  <si>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</si>
  <si>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</si>
  <si>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</si>
  <si>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</si>
  <si>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</si>
  <si>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</si>
  <si>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</si>
  <si>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</si>
  <si>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</si>
  <si>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</si>
  <si>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</si>
  <si>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</si>
  <si>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</si>
  <si>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</si>
  <si>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</si>
  <si>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</si>
  <si>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</si>
  <si>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</si>
  <si>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</si>
  <si>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</si>
  <si>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</si>
  <si>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</si>
  <si>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</si>
  <si>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</si>
  <si>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</si>
  <si>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</si>
  <si>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</si>
  <si>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</si>
  <si>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</si>
  <si>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</si>
  <si>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</si>
  <si>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</si>
  <si>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</si>
  <si>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</si>
  <si>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</si>
  <si>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</si>
  <si>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</si>
  <si>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</si>
  <si>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</si>
  <si>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</si>
  <si>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</si>
  <si>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</si>
  <si>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</si>
  <si>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</si>
  <si>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</si>
  <si>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</si>
  <si>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</si>
  <si>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</si>
  <si>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</si>
  <si>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</si>
  <si>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</si>
  <si>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</si>
  <si>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</si>
  <si>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</si>
  <si>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</si>
  <si>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</si>
  <si>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</si>
  <si>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</si>
  <si>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</si>
  <si>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</si>
  <si>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</si>
  <si>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</si>
  <si>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</si>
  <si>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</si>
  <si>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</si>
  <si>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</si>
  <si>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</si>
  <si>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</si>
  <si>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</si>
  <si>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</si>
  <si>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</si>
  <si>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</si>
  <si>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</si>
  <si>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</si>
  <si>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</si>
  <si>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</si>
  <si>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</si>
  <si>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</si>
  <si>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</si>
  <si>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</si>
  <si>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</si>
  <si>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</si>
  <si>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</si>
  <si>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</si>
  <si>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</si>
  <si>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</si>
  <si>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</si>
  <si>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</si>
  <si>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</si>
  <si>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</si>
  <si>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</si>
  <si>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</si>
  <si>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</si>
  <si>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</si>
  <si>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</si>
  <si>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</si>
  <si>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</si>
  <si>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</si>
  <si>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</si>
  <si>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</si>
  <si>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</si>
  <si>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</si>
  <si>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</si>
  <si>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</si>
  <si>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</si>
  <si>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</si>
  <si>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</si>
  <si>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</si>
  <si>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</si>
  <si>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</si>
  <si>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</si>
  <si>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</si>
  <si>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</si>
  <si>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</si>
  <si>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</si>
  <si>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</si>
  <si>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</si>
  <si>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</si>
  <si>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</si>
  <si>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</si>
  <si>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</si>
  <si>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</si>
  <si>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</si>
  <si>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</si>
  <si>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</si>
  <si>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</si>
  <si>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</si>
  <si>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</si>
  <si>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</si>
  <si>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</si>
  <si>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</si>
  <si>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</si>
  <si>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</si>
  <si>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</si>
  <si>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</si>
  <si>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</si>
  <si>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</si>
  <si>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</si>
  <si>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</si>
  <si>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</si>
  <si>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</si>
  <si>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</si>
  <si>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</si>
  <si>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</si>
  <si>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</si>
  <si>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</si>
  <si>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</si>
  <si>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</si>
  <si>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</si>
  <si>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</si>
  <si>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</si>
  <si>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</si>
  <si>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</si>
  <si>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</si>
  <si>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</si>
  <si>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</si>
  <si>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</si>
  <si>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</si>
  <si>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</si>
  <si>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</si>
  <si>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</si>
  <si>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</si>
  <si>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</si>
  <si>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</si>
  <si>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</si>
  <si>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</si>
  <si>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</si>
  <si>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</si>
  <si>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</si>
  <si>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</si>
  <si>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</si>
  <si>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</si>
  <si>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</si>
  <si>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</si>
  <si>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</si>
  <si>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</si>
  <si>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</si>
  <si>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</si>
  <si>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</si>
  <si>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</si>
  <si>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</si>
  <si>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</si>
  <si>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</si>
  <si>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</si>
  <si>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</si>
  <si>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</si>
  <si>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</si>
  <si>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</si>
  <si>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</si>
  <si>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</si>
  <si>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</si>
  <si>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</si>
  <si>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</si>
  <si>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</si>
  <si>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</si>
  <si>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</si>
  <si>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</si>
  <si>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</si>
  <si>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</si>
  <si>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</si>
  <si>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</si>
  <si>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</si>
  <si>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</si>
  <si>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</si>
  <si>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</si>
  <si>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</si>
  <si>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</si>
  <si>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</si>
  <si>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</si>
  <si>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</si>
  <si>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</si>
  <si>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</si>
  <si>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</si>
  <si>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</si>
  <si>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</si>
  <si>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</si>
  <si>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</si>
  <si>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</si>
  <si>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</si>
  <si>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</si>
  <si>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</si>
  <si>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</si>
  <si>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</si>
  <si>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</si>
  <si>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</si>
  <si>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</si>
  <si>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</si>
  <si>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</si>
  <si>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</si>
  <si>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</si>
  <si>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</si>
  <si>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</si>
  <si>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</si>
  <si>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</si>
  <si>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</si>
  <si>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</si>
  <si>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</si>
  <si>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</si>
  <si>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</si>
  <si>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</si>
  <si>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</si>
  <si>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</si>
  <si>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</si>
  <si>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</si>
  <si>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</si>
  <si>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</si>
  <si>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</si>
  <si>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</si>
  <si>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</si>
  <si>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</si>
  <si>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</si>
  <si>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</si>
  <si>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</si>
  <si>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</si>
  <si>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</si>
  <si>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</si>
  <si>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</si>
  <si>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</si>
  <si>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</si>
  <si>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</si>
  <si>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</si>
  <si>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</si>
  <si>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</si>
  <si>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</si>
  <si>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</si>
  <si>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</si>
  <si>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</si>
  <si>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</si>
  <si>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</si>
  <si>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</si>
  <si>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</si>
  <si>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</si>
  <si>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</si>
  <si>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</si>
  <si>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</si>
  <si>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</si>
  <si>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</si>
  <si>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</si>
  <si>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</si>
  <si>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</si>
  <si>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</si>
  <si>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</si>
  <si>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</si>
  <si>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</si>
  <si>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</si>
  <si>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</si>
  <si>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</si>
  <si>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</si>
  <si>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</si>
  <si>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</si>
  <si>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</si>
  <si>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</si>
  <si>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</si>
  <si>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</si>
  <si>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</si>
  <si>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</si>
  <si>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</si>
  <si>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</si>
  <si>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</si>
  <si>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</si>
  <si>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</si>
  <si>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</si>
  <si>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</si>
  <si>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</si>
  <si>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</si>
  <si>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</si>
  <si>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</si>
  <si>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</si>
  <si>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</si>
  <si>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</si>
  <si>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</si>
  <si>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</si>
  <si>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</si>
  <si>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</si>
  <si>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</si>
  <si>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</si>
  <si>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</si>
  <si>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</si>
  <si>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</si>
  <si>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</si>
  <si>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</si>
  <si>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</si>
  <si>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</si>
  <si>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</si>
  <si>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</si>
  <si>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</si>
  <si>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</si>
  <si>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</si>
  <si>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</si>
  <si>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</si>
  <si>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</si>
  <si>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</si>
  <si>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</si>
  <si>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</si>
  <si>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</si>
  <si>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</si>
  <si>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</si>
  <si>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</si>
  <si>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</si>
  <si>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</si>
  <si>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</si>
  <si>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</si>
  <si>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</si>
  <si>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</si>
  <si>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</si>
  <si>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</si>
  <si>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</si>
  <si>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</si>
  <si>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</si>
  <si>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</si>
  <si>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</si>
  <si>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</si>
  <si>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</si>
  <si>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</si>
  <si>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</si>
  <si>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</si>
  <si>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</si>
  <si>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</si>
  <si>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</si>
  <si>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</si>
  <si>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</si>
  <si>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</si>
  <si>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</si>
  <si>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</si>
  <si>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</si>
  <si>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</si>
  <si>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</si>
  <si>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</si>
  <si>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</si>
  <si>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</si>
  <si>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</si>
  <si>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</si>
  <si>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</si>
  <si>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</si>
  <si>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</si>
  <si>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</si>
  <si>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</si>
  <si>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</si>
  <si>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</si>
  <si>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</si>
  <si>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</si>
  <si>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</si>
  <si>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</si>
  <si>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</si>
  <si>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</si>
  <si>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</si>
  <si>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</si>
  <si>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</si>
  <si>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</si>
  <si>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</si>
  <si>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</si>
  <si>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</si>
  <si>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</si>
  <si>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</si>
  <si>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</si>
  <si>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</si>
  <si>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</si>
  <si>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</si>
  <si>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</si>
  <si>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</si>
  <si>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</si>
  <si>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</si>
  <si>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</si>
  <si>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</si>
  <si>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</si>
  <si>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</si>
  <si>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</si>
  <si>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</si>
  <si>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</si>
  <si>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</si>
  <si>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</si>
  <si>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</si>
  <si>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</si>
  <si>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</si>
  <si>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</si>
  <si>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</si>
  <si>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</si>
  <si>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</si>
  <si>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</si>
  <si>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</si>
  <si>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</si>
  <si>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</si>
  <si>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</si>
  <si>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</si>
  <si>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</si>
  <si>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</si>
  <si>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</si>
  <si>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</si>
  <si>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</si>
  <si>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</si>
  <si>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</si>
  <si>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</si>
  <si>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</si>
  <si>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</si>
  <si>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</si>
  <si>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</si>
  <si>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</si>
  <si>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</si>
  <si>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</si>
  <si>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</si>
  <si>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</si>
  <si>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</si>
  <si>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</si>
  <si>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</si>
  <si>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</si>
  <si>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</si>
  <si>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</si>
  <si>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</si>
  <si>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</si>
  <si>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</si>
  <si>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</si>
  <si>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</si>
  <si>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</si>
  <si>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</si>
  <si>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</si>
  <si>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</si>
  <si>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</si>
  <si>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</si>
  <si>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</si>
  <si>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</si>
  <si>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</si>
  <si>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</si>
  <si>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</si>
  <si>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</si>
  <si>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</si>
  <si>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</si>
  <si>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</si>
  <si>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</si>
  <si>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</si>
  <si>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</si>
  <si>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</si>
  <si>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</si>
  <si>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</si>
  <si>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</si>
  <si>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</si>
  <si>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</si>
  <si>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</si>
  <si>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</si>
  <si>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</si>
  <si>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</si>
  <si>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</si>
  <si>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</si>
  <si>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</si>
  <si>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</si>
  <si>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</si>
  <si>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</si>
  <si>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</si>
  <si>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</si>
  <si>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</si>
  <si>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</si>
  <si>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</si>
  <si>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</si>
  <si>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</si>
  <si>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</si>
  <si>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</si>
  <si>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</si>
  <si>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</si>
  <si>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</si>
  <si>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</si>
  <si>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</si>
  <si>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</si>
  <si>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</si>
  <si>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</si>
  <si>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</si>
  <si>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</si>
  <si>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</si>
  <si>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</si>
  <si>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</si>
  <si>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</si>
  <si>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</si>
  <si>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</si>
  <si>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</si>
  <si>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</si>
  <si>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</si>
  <si>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</si>
  <si>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</si>
  <si>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</si>
  <si>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</si>
  <si>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</si>
  <si>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</si>
  <si>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</si>
  <si>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</si>
  <si>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</si>
  <si>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</si>
  <si>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</si>
  <si>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</si>
  <si>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</si>
  <si>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</si>
  <si>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</si>
  <si>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</si>
  <si>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</si>
  <si>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</si>
  <si>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</si>
  <si>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</si>
  <si>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</si>
  <si>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</si>
  <si>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</si>
  <si>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</si>
  <si>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</si>
  <si>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</si>
  <si>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</si>
  <si>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</si>
  <si>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</si>
  <si>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</si>
  <si>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</si>
  <si>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</si>
  <si>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</si>
  <si>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</si>
  <si>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</si>
  <si>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</si>
  <si>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</si>
  <si>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</si>
  <si>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</si>
  <si>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</si>
  <si>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</si>
  <si>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</si>
  <si>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</si>
  <si>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</si>
  <si>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</si>
  <si>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</si>
  <si>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</si>
  <si>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</si>
  <si>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</si>
  <si>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</si>
  <si>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</si>
  <si>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</si>
  <si>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</si>
  <si>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</si>
  <si>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</si>
  <si>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</si>
  <si>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</si>
  <si>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</si>
  <si>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</si>
  <si>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</si>
  <si>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</si>
  <si>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</si>
  <si>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</si>
  <si>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</si>
  <si>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</si>
  <si>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</si>
  <si>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</si>
  <si>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</si>
  <si>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</si>
  <si>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</si>
  <si>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</si>
  <si>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</si>
  <si>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</si>
  <si>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</si>
  <si>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</si>
  <si>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</si>
  <si>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</si>
  <si>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</si>
  <si>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</si>
  <si>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</si>
  <si>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</si>
  <si>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</si>
  <si>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</si>
  <si>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</si>
  <si>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</si>
  <si>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</si>
  <si>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</si>
  <si>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</si>
  <si>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</si>
  <si>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</si>
  <si>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</si>
  <si>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</si>
  <si>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</si>
  <si>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</si>
  <si>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</si>
  <si>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</si>
  <si>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</si>
  <si>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</si>
  <si>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</si>
  <si>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</si>
  <si>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</si>
  <si>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</si>
  <si>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</si>
  <si>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</si>
  <si>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</si>
  <si>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</si>
  <si>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</si>
  <si>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</si>
  <si>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</si>
  <si>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</si>
  <si>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</si>
  <si>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</si>
  <si>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</si>
  <si>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</si>
  <si>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</si>
  <si>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</si>
  <si>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</si>
  <si>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</si>
  <si>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</si>
  <si>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</si>
  <si>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</si>
  <si>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</si>
  <si>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</si>
  <si>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</si>
  <si>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</si>
  <si>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</si>
  <si>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</si>
  <si>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</si>
  <si>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</si>
  <si>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</si>
  <si>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</si>
  <si>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</si>
  <si>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</si>
  <si>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</si>
  <si>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</si>
  <si>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</si>
  <si>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</si>
  <si>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</si>
  <si>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</si>
  <si>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</si>
  <si>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</si>
  <si>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</si>
  <si>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</si>
  <si>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</si>
  <si>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</si>
  <si>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</si>
  <si>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</si>
  <si>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</si>
  <si>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</si>
  <si>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</si>
  <si>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</si>
  <si>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</si>
  <si>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</si>
  <si>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</si>
  <si>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</si>
  <si>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</si>
  <si>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</si>
  <si>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</si>
  <si>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</si>
  <si>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</si>
  <si>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</si>
  <si>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</si>
  <si>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</si>
  <si>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</si>
  <si>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</si>
  <si>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</si>
  <si>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</si>
  <si>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</si>
  <si>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</si>
  <si>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</si>
  <si>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</si>
  <si>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</si>
  <si>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</si>
  <si>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</si>
  <si>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</si>
  <si>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</si>
  <si>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</si>
  <si>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</si>
  <si>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</si>
  <si>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</si>
  <si>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</si>
  <si>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</si>
  <si>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</si>
  <si>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</si>
  <si>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</si>
  <si>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</si>
  <si>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</si>
  <si>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</si>
  <si>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</si>
  <si>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</si>
  <si>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</si>
  <si>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</si>
  <si>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</si>
  <si>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</si>
  <si>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</si>
  <si>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</si>
  <si>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</si>
  <si>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</si>
  <si>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</si>
  <si>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</si>
  <si>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</si>
  <si>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</si>
  <si>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</si>
  <si>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</si>
  <si>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</si>
  <si>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</si>
  <si>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</si>
  <si>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</si>
  <si>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</si>
  <si>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</si>
  <si>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</si>
  <si>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</si>
  <si>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</si>
  <si>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</si>
  <si>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</si>
  <si>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</si>
  <si>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</si>
  <si>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</si>
  <si>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</si>
  <si>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</si>
  <si>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</si>
  <si>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</si>
  <si>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</si>
  <si>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</si>
  <si>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</si>
  <si>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</si>
  <si>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</si>
  <si>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</si>
  <si>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</si>
  <si>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</si>
  <si>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</si>
  <si>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</si>
  <si>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</si>
  <si>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</si>
  <si>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</si>
  <si>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</si>
  <si>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</si>
  <si>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</si>
  <si>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</si>
  <si>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</si>
  <si>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</si>
  <si>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</si>
  <si>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</si>
  <si>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</si>
  <si>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</si>
  <si>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</si>
  <si>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</si>
  <si>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</si>
  <si>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</si>
  <si>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</si>
  <si>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</si>
  <si>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</si>
  <si>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</si>
  <si>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</si>
  <si>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</si>
  <si>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</si>
  <si>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</si>
  <si>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</si>
  <si>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</si>
  <si>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</si>
  <si>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</si>
  <si>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</si>
  <si>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</si>
  <si>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</si>
  <si>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</si>
  <si>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</si>
  <si>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</si>
  <si>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</si>
  <si>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</si>
  <si>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</si>
  <si>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</si>
  <si>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</si>
  <si>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</si>
  <si>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</si>
  <si>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</si>
  <si>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</si>
  <si>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</si>
  <si>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</si>
  <si>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</si>
  <si>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</si>
  <si>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</si>
  <si>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</si>
  <si>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</si>
  <si>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</si>
  <si>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</si>
  <si>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</si>
  <si>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</si>
  <si>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</si>
  <si>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</si>
  <si>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</si>
  <si>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</si>
  <si>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</si>
  <si>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</si>
  <si>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</si>
  <si>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</si>
  <si>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</si>
  <si>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</si>
  <si>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</si>
  <si>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</si>
  <si>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</si>
  <si>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</si>
  <si>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</si>
  <si>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</si>
  <si>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</si>
  <si>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</si>
  <si>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</si>
  <si>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</si>
  <si>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</si>
  <si>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</si>
  <si>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</si>
  <si>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</si>
  <si>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</si>
  <si>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</si>
  <si>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</si>
  <si>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</si>
  <si>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</si>
  <si>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</si>
  <si>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</si>
  <si>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</si>
  <si>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</si>
  <si>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</si>
  <si>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</si>
  <si>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</si>
  <si>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</si>
  <si>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</si>
  <si>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</si>
  <si>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</si>
  <si>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</si>
  <si>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</si>
  <si>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</si>
  <si>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</si>
  <si>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</si>
  <si>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</si>
  <si>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</si>
  <si>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</si>
  <si>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</si>
  <si>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</si>
  <si>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</si>
  <si>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</si>
  <si>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</si>
  <si>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</si>
  <si>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</si>
  <si>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</si>
  <si>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</si>
  <si>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</si>
  <si>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</si>
  <si>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</si>
  <si>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</si>
  <si>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</si>
  <si>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</si>
  <si>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</si>
  <si>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</si>
  <si>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</si>
  <si>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</si>
  <si>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</si>
  <si>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</si>
  <si>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</si>
  <si>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</si>
  <si>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</si>
  <si>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</si>
  <si>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</si>
  <si>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</si>
  <si>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</si>
  <si>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</si>
  <si>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</si>
  <si>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</si>
  <si>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</si>
  <si>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</si>
  <si>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</si>
  <si>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</si>
  <si>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</si>
  <si>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</si>
  <si>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</si>
  <si>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</si>
  <si>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</si>
  <si>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</si>
  <si>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</si>
  <si>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</si>
  <si>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</si>
  <si>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</si>
  <si>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</si>
  <si>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</si>
  <si>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</si>
  <si>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</si>
  <si>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</si>
  <si>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</si>
  <si>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</si>
  <si>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</si>
  <si>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</si>
  <si>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</si>
  <si>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</si>
  <si>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</si>
  <si>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</si>
  <si>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</si>
  <si>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</si>
  <si>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</si>
  <si>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</si>
  <si>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</si>
  <si>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</si>
  <si>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</si>
  <si>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</si>
  <si>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</si>
  <si>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</si>
  <si>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</si>
  <si>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</si>
  <si>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</si>
  <si>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</si>
  <si>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</si>
  <si>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</si>
  <si>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</si>
  <si>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</si>
  <si>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</si>
  <si>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</si>
  <si>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</si>
  <si>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</si>
  <si>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</si>
  <si>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</si>
  <si>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</si>
  <si>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</si>
  <si>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</si>
  <si>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</si>
  <si>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</si>
  <si>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</si>
  <si>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</si>
  <si>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</si>
  <si>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</si>
  <si>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</si>
  <si>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</si>
  <si>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</si>
  <si>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</si>
  <si>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</si>
  <si>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</si>
  <si>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</si>
  <si>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</si>
  <si>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</si>
  <si>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</si>
  <si>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</si>
  <si>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</si>
  <si>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</si>
  <si>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</si>
  <si>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</si>
  <si>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</si>
  <si>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</si>
  <si>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</si>
  <si>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</si>
  <si>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</si>
  <si>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</si>
  <si>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</si>
  <si>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</si>
  <si>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</si>
  <si>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</si>
  <si>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</si>
  <si>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</si>
  <si>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</si>
  <si>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</si>
  <si>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</si>
  <si>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</si>
  <si>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</si>
  <si>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</si>
  <si>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</si>
  <si>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</si>
  <si>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</si>
  <si>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</si>
  <si>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</si>
  <si>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</si>
  <si>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</si>
  <si>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</si>
  <si>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</si>
  <si>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</si>
  <si>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</si>
  <si>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</si>
  <si>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</si>
  <si>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</si>
  <si>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</si>
  <si>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</si>
  <si>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</si>
  <si>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</si>
  <si>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</si>
  <si>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</si>
  <si>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</si>
  <si>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</si>
  <si>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</si>
  <si>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</si>
  <si>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</si>
  <si>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</si>
  <si>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</si>
  <si>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</si>
  <si>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</si>
  <si>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</si>
  <si>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</si>
  <si>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</si>
  <si>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</si>
  <si>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</si>
  <si>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</si>
  <si>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</si>
  <si>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</si>
  <si>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</si>
  <si>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</si>
  <si>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</si>
  <si>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</si>
  <si>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</si>
  <si>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</si>
  <si>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</si>
  <si>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</si>
  <si>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</si>
  <si>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</si>
  <si>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</si>
  <si>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</si>
  <si>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</si>
  <si>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</si>
  <si>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</si>
  <si>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</si>
  <si>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</si>
  <si>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</si>
  <si>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</si>
  <si>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</si>
  <si>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</si>
  <si>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</si>
  <si>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</si>
  <si>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</si>
  <si>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</si>
  <si>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</si>
  <si>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</si>
  <si>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</si>
  <si>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</si>
  <si>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</si>
  <si>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</si>
  <si>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</si>
  <si>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</si>
  <si>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</si>
  <si>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</si>
  <si>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</si>
  <si>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</si>
  <si>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</si>
  <si>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</si>
  <si>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</si>
  <si>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</si>
  <si>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</si>
  <si>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</si>
  <si>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</si>
  <si>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</si>
  <si>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</si>
  <si>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</si>
  <si>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</si>
  <si>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</si>
  <si>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</si>
  <si>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</si>
  <si>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</si>
  <si>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</si>
  <si>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</si>
  <si>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</si>
  <si>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</si>
  <si>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</si>
  <si>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</si>
  <si>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</si>
  <si>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</si>
  <si>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</si>
  <si>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</si>
  <si>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</si>
  <si>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</si>
  <si>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</si>
  <si>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</si>
  <si>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</si>
  <si>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</si>
  <si>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</si>
  <si>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</si>
  <si>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</si>
  <si>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</si>
  <si>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</si>
  <si>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</si>
  <si>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</si>
  <si>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</si>
  <si>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</si>
  <si>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</si>
  <si>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</si>
  <si>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</si>
  <si>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</si>
  <si>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</si>
  <si>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</si>
  <si>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</si>
  <si>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</si>
  <si>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</si>
  <si>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</si>
  <si>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</si>
  <si>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</si>
  <si>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</si>
  <si>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</si>
  <si>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</si>
  <si>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</si>
  <si>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</si>
  <si>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</si>
  <si>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</si>
  <si>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</si>
  <si>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</si>
  <si>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</si>
  <si>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</si>
  <si>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</si>
  <si>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</si>
  <si>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</si>
  <si>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</si>
  <si>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</si>
  <si>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</si>
  <si>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</si>
  <si>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</si>
  <si>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</si>
  <si>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</si>
  <si>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</si>
  <si>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</si>
  <si>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</si>
  <si>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</si>
  <si>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</si>
  <si>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</si>
  <si>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</si>
  <si>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</si>
  <si>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</si>
  <si>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</si>
  <si>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</si>
  <si>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</si>
  <si>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</si>
  <si>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</si>
  <si>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</si>
  <si>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</si>
  <si>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</si>
  <si>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</si>
  <si>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</si>
  <si>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</si>
  <si>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</si>
  <si>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</si>
  <si>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</si>
  <si>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</si>
  <si>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</si>
  <si>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</si>
  <si>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</si>
  <si>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</si>
  <si>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</si>
  <si>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</si>
  <si>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</si>
  <si>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</si>
  <si>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</si>
  <si>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</si>
  <si>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</si>
  <si>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</si>
  <si>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</si>
  <si>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</si>
  <si>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</si>
  <si>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</si>
  <si>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</si>
  <si>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</si>
  <si>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</si>
  <si>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</si>
  <si>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</si>
  <si>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</si>
  <si>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</si>
  <si>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</si>
  <si>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</si>
  <si>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</si>
  <si>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</si>
  <si>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</si>
  <si>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</si>
  <si>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</si>
  <si>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</si>
  <si>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</si>
  <si>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</si>
  <si>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</si>
  <si>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</si>
  <si>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</si>
  <si>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</si>
  <si>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</si>
  <si>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</si>
  <si>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</si>
  <si>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</si>
  <si>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</si>
  <si>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</si>
  <si>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</si>
  <si>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</si>
  <si>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</si>
  <si>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</si>
  <si>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</si>
  <si>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</si>
  <si>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</si>
  <si>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</si>
  <si>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</si>
  <si>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</si>
  <si>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</si>
  <si>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</si>
  <si>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</si>
  <si>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</si>
  <si>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</si>
  <si>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</si>
  <si>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</si>
  <si>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</si>
  <si>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</si>
  <si>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</si>
  <si>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</si>
  <si>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</si>
  <si>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</si>
  <si>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</si>
  <si>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</si>
  <si>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</si>
  <si>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</si>
  <si>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</si>
  <si>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</si>
  <si>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</si>
  <si>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</si>
  <si>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</si>
  <si>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</si>
  <si>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</si>
  <si>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</si>
  <si>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</si>
  <si>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</si>
  <si>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</si>
  <si>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</si>
  <si>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</si>
  <si>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</si>
  <si>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</si>
  <si>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</si>
  <si>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</si>
  <si>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</si>
  <si>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</si>
  <si>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</si>
  <si>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</si>
  <si>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</si>
  <si>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</si>
  <si>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</si>
  <si>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</si>
  <si>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</si>
  <si>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</si>
  <si>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</si>
  <si>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</si>
  <si>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</si>
  <si>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</si>
  <si>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</si>
  <si>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</si>
  <si>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</si>
  <si>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</si>
  <si>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</si>
  <si>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</si>
  <si>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</si>
  <si>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</si>
  <si>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</si>
  <si>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</si>
  <si>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</si>
  <si>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</si>
  <si>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</si>
  <si>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</si>
  <si>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</si>
  <si>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</si>
  <si>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</si>
  <si>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</si>
  <si>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</si>
  <si>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</si>
  <si>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</si>
  <si>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</si>
  <si>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</si>
  <si>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</si>
  <si>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</si>
  <si>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</si>
  <si>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</si>
  <si>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</si>
  <si>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</si>
  <si>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</si>
  <si>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</si>
  <si>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</si>
  <si>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</si>
  <si>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</si>
  <si>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</si>
  <si>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</si>
  <si>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</si>
  <si>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</si>
  <si>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</si>
  <si>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</si>
  <si>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</si>
  <si>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</si>
  <si>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</si>
  <si>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</si>
  <si>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</si>
  <si>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</si>
  <si>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</si>
  <si>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</si>
  <si>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</si>
  <si>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</si>
  <si>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</si>
  <si>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</si>
  <si>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</si>
  <si>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</si>
  <si>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</si>
  <si>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</si>
  <si>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</si>
  <si>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</si>
  <si>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</si>
  <si>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</si>
  <si>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</si>
  <si>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</si>
  <si>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</si>
  <si>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</si>
  <si>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</si>
  <si>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</si>
  <si>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</si>
  <si>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</si>
  <si>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</si>
  <si>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</si>
  <si>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</si>
  <si>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</si>
  <si>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</si>
  <si>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</si>
  <si>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</si>
  <si>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</si>
  <si>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</si>
  <si>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</si>
  <si>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</si>
  <si>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</si>
  <si>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</si>
  <si>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</si>
  <si>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</si>
  <si>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</si>
  <si>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</si>
  <si>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</si>
  <si>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</si>
  <si>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</si>
  <si>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</si>
  <si>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</si>
  <si>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</si>
  <si>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</si>
  <si>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</si>
  <si>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</si>
  <si>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</si>
  <si>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</si>
  <si>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</si>
  <si>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</si>
  <si>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</si>
  <si>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</si>
  <si>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</si>
  <si>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</si>
  <si>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</si>
  <si>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</si>
  <si>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</si>
  <si>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</si>
  <si>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</si>
  <si>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</si>
  <si>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</si>
  <si>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</si>
  <si>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</si>
  <si>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</si>
  <si>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</si>
  <si>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</si>
  <si>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</si>
  <si>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</si>
  <si>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</si>
  <si>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</si>
  <si>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</si>
  <si>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</si>
  <si>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</si>
  <si>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</si>
  <si>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</si>
  <si>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</si>
  <si>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</si>
  <si>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</si>
  <si>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</si>
  <si>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</si>
  <si>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</si>
  <si>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</si>
  <si>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</si>
  <si>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</si>
  <si>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</si>
  <si>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</si>
  <si>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</si>
  <si>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</si>
  <si>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</si>
  <si>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</si>
  <si>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</si>
  <si>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</si>
  <si>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</si>
  <si>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</si>
  <si>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</si>
  <si>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</si>
  <si>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</si>
  <si>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</si>
  <si>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</si>
  <si>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</si>
  <si>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</si>
  <si>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</si>
  <si>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</si>
  <si>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</si>
  <si>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</si>
  <si>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</si>
  <si>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</si>
  <si>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</si>
  <si>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</si>
  <si>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</si>
  <si>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</si>
  <si>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</si>
  <si>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</si>
  <si>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</si>
  <si>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</si>
  <si>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</si>
  <si>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</si>
  <si>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</si>
  <si>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</si>
  <si>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</si>
  <si>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</si>
  <si>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</si>
  <si>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</si>
  <si>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</si>
  <si>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</si>
  <si>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</si>
  <si>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</si>
  <si>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</si>
  <si>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</si>
  <si>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</si>
  <si>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</si>
  <si>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</si>
  <si>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</si>
  <si>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</si>
  <si>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</si>
  <si>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</si>
  <si>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</si>
  <si>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</si>
  <si>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</si>
  <si>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</si>
  <si>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</si>
  <si>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</si>
  <si>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</si>
  <si>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</si>
  <si>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</si>
  <si>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</si>
  <si>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</si>
  <si>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</si>
  <si>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</si>
  <si>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</si>
  <si>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</si>
  <si>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</si>
  <si>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</si>
  <si>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</si>
  <si>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</si>
  <si>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</si>
  <si>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</si>
  <si>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</si>
  <si>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</si>
  <si>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</si>
  <si>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</si>
  <si>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</si>
  <si>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</si>
  <si>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</si>
  <si>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</si>
  <si>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</si>
  <si>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</si>
  <si>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</si>
  <si>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</si>
  <si>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</si>
  <si>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</si>
  <si>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</si>
  <si>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</si>
  <si>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</si>
  <si>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</si>
  <si>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</si>
  <si>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</si>
  <si>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</si>
  <si>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</si>
  <si>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</si>
  <si>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</si>
  <si>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</si>
  <si>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</si>
  <si>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</si>
  <si>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</si>
  <si>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</si>
  <si>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</si>
  <si>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</si>
  <si>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</si>
  <si>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</si>
  <si>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</si>
  <si>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</si>
  <si>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</si>
  <si>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</si>
  <si>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</si>
  <si>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</si>
  <si>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</si>
  <si>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</si>
  <si>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</si>
  <si>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</si>
  <si>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</si>
  <si>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</si>
  <si>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</si>
  <si>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</si>
  <si>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</si>
  <si>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</si>
  <si>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</si>
  <si>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</si>
  <si>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</si>
  <si>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</si>
  <si>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</si>
  <si>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</si>
  <si>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</si>
  <si>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</si>
  <si>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</si>
  <si>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</si>
  <si>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</si>
  <si>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</si>
  <si>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</si>
  <si>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</si>
  <si>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</si>
  <si>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</si>
  <si>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</si>
  <si>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</si>
  <si>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</si>
  <si>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</si>
  <si>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</si>
  <si>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</si>
  <si>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</si>
  <si>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</si>
  <si>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</si>
  <si>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</si>
  <si>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</si>
  <si>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</si>
  <si>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</si>
  <si>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</si>
  <si>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</si>
  <si>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</si>
  <si>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</si>
  <si>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</si>
  <si>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</si>
  <si>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</si>
  <si>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</si>
  <si>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</si>
  <si>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</si>
  <si>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</si>
  <si>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</si>
  <si>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</si>
  <si>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</si>
  <si>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</si>
  <si>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</si>
  <si>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</si>
  <si>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</si>
  <si>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</si>
  <si>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</si>
  <si>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</si>
  <si>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</si>
  <si>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</si>
  <si>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</si>
  <si>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</si>
  <si>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</si>
  <si>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</si>
  <si>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</si>
  <si>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</si>
  <si>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</si>
  <si>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</si>
  <si>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</si>
  <si>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</si>
  <si>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</si>
  <si>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</si>
  <si>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</si>
  <si>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</si>
  <si>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</si>
  <si>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</si>
  <si>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</si>
  <si>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</si>
  <si>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</si>
  <si>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</si>
  <si>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</si>
  <si>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</si>
  <si>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</si>
  <si>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</si>
  <si>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</si>
  <si>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</si>
  <si>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</si>
  <si>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</si>
  <si>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</si>
  <si>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</si>
  <si>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</si>
  <si>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</si>
  <si>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</si>
  <si>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</si>
  <si>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</si>
  <si>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</si>
  <si>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</si>
  <si>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</si>
  <si>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</si>
  <si>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</si>
  <si>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</si>
  <si>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</si>
  <si>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</si>
  <si>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</si>
  <si>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</si>
  <si>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</si>
  <si>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</si>
  <si>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</si>
  <si>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</si>
  <si>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</si>
  <si>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</si>
  <si>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</si>
  <si>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</si>
  <si>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</si>
  <si>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</si>
  <si>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</si>
  <si>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</si>
  <si>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</si>
  <si>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</si>
  <si>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</si>
  <si>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</si>
  <si>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</si>
  <si>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</si>
  <si>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</si>
  <si>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</si>
  <si>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</si>
  <si>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</si>
  <si>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</si>
  <si>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</si>
  <si>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</si>
  <si>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</si>
  <si>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</si>
  <si>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</si>
  <si>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</si>
  <si>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</si>
  <si>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</si>
  <si>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</si>
  <si>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</si>
  <si>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</si>
  <si>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</si>
  <si>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</si>
  <si>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</si>
  <si>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</si>
  <si>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</si>
  <si>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</si>
  <si>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</si>
  <si>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</si>
  <si>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</si>
  <si>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</si>
  <si>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</si>
  <si>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</si>
  <si>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</si>
  <si>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</si>
  <si>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</si>
  <si>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</si>
  <si>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</si>
  <si>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</si>
  <si>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</si>
  <si>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</si>
  <si>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</si>
  <si>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</si>
  <si>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</si>
  <si>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</si>
  <si>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</si>
  <si>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</si>
  <si>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</si>
  <si>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</si>
  <si>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</si>
  <si>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</si>
  <si>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</si>
  <si>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</si>
  <si>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</si>
  <si>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</si>
  <si>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</si>
  <si>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</si>
  <si>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</si>
  <si>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</si>
  <si>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</si>
  <si>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</si>
  <si>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</si>
  <si>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</si>
  <si>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</si>
  <si>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</si>
  <si>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</si>
  <si>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</si>
  <si>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</si>
  <si>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</si>
  <si>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</si>
  <si>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</si>
  <si>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</si>
  <si>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</si>
  <si>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</si>
  <si>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</si>
  <si>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</si>
  <si>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</si>
  <si>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</si>
  <si>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</si>
  <si>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</si>
  <si>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</si>
  <si>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</si>
  <si>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</si>
  <si>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</si>
  <si>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</si>
  <si>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</si>
  <si>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</si>
  <si>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</si>
  <si>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</si>
  <si>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</si>
  <si>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</si>
  <si>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</si>
  <si>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</si>
  <si>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</si>
  <si>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</si>
  <si>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</si>
  <si>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</si>
  <si>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</si>
  <si>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</si>
  <si>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</si>
  <si>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</si>
  <si>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</si>
  <si>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</si>
  <si>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</si>
  <si>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</si>
  <si>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</si>
  <si>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</si>
  <si>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</si>
  <si>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</si>
  <si>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</si>
  <si>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</si>
  <si>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</si>
  <si>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</si>
  <si>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</si>
  <si>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</si>
  <si>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</si>
  <si>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</si>
  <si>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</si>
  <si>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</si>
  <si>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</si>
  <si>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</si>
  <si>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</si>
  <si>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</si>
  <si>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</si>
  <si>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</si>
  <si>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</si>
  <si>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</si>
  <si>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</si>
  <si>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</si>
  <si>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</si>
  <si>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</si>
  <si>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</si>
  <si>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</si>
  <si>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</si>
  <si>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</si>
  <si>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</si>
  <si>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</si>
  <si>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</si>
  <si>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</si>
  <si>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</si>
  <si>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</si>
  <si>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</si>
  <si>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</si>
  <si>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</si>
  <si>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</si>
  <si>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</si>
  <si>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</si>
  <si>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</si>
  <si>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</si>
  <si>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</si>
  <si>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</si>
  <si>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</si>
  <si>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</si>
  <si>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</si>
  <si>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</si>
  <si>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</si>
  <si>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</si>
  <si>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</si>
  <si>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</si>
  <si>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</si>
  <si>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</si>
  <si>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</si>
  <si>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</si>
  <si>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</si>
  <si>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</si>
  <si>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</si>
  <si>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</si>
  <si>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</si>
  <si>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</si>
  <si>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</si>
  <si>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</si>
  <si>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</si>
  <si>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</si>
  <si>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</si>
  <si>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</si>
  <si>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</si>
  <si>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</si>
  <si>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</si>
  <si>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</si>
  <si>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</si>
  <si>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</si>
  <si>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</si>
  <si>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</si>
  <si>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</si>
  <si>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</si>
  <si>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</si>
  <si>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</si>
  <si>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</si>
  <si>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</si>
  <si>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</si>
  <si>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</si>
  <si>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</si>
  <si>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</si>
  <si>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</si>
  <si>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</si>
  <si>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</si>
  <si>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</si>
  <si>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</si>
  <si>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</si>
  <si>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</si>
  <si>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</si>
  <si>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</si>
  <si>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</si>
  <si>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</si>
  <si>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</si>
  <si>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</si>
  <si>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</si>
  <si>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</si>
  <si>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</si>
  <si>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</si>
  <si>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</si>
  <si>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</si>
  <si>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</si>
  <si>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</si>
  <si>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</si>
  <si>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</si>
  <si>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</si>
  <si>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</si>
  <si>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</si>
  <si>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</si>
  <si>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</si>
  <si>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</si>
  <si>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</si>
  <si>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</si>
  <si>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</si>
  <si>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</si>
  <si>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</si>
  <si>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</si>
  <si>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</si>
  <si>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</si>
  <si>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</si>
  <si>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</si>
  <si>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</si>
  <si>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</si>
  <si>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</si>
  <si>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</si>
  <si>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</si>
  <si>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</si>
  <si>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</si>
  <si>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</si>
  <si>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</si>
  <si>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</si>
  <si>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</si>
  <si>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</si>
  <si>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</si>
  <si>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</si>
  <si>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</si>
  <si>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</si>
  <si>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</si>
  <si>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</si>
  <si>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</si>
  <si>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</si>
  <si>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</si>
  <si>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</si>
  <si>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</si>
  <si>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</si>
  <si>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</si>
  <si>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</si>
  <si>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</si>
  <si>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</si>
  <si>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</si>
  <si>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</si>
  <si>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</si>
  <si>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</si>
  <si>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</si>
  <si>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</si>
  <si>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</si>
  <si>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</si>
  <si>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</si>
  <si>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</si>
  <si>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</si>
  <si>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</si>
  <si>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</si>
  <si>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</si>
  <si>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</si>
  <si>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</si>
  <si>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</si>
  <si>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</si>
  <si>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</si>
  <si>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</si>
  <si>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</si>
  <si>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</si>
  <si>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</si>
  <si>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</si>
  <si>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</si>
  <si>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</si>
  <si>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</si>
  <si>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</si>
  <si>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</si>
  <si>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</si>
  <si>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</si>
  <si>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</si>
  <si>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</si>
  <si>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</si>
  <si>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</si>
  <si>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</si>
  <si>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</si>
  <si>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</si>
  <si>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</si>
  <si>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</si>
  <si>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</si>
  <si>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</si>
  <si>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</si>
  <si>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</si>
  <si>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</si>
  <si>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</si>
  <si>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</si>
  <si>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</si>
  <si>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</si>
  <si>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</si>
  <si>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</si>
  <si>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</si>
  <si>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</si>
  <si>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</si>
  <si>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</si>
  <si>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</si>
  <si>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</si>
  <si>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</si>
  <si>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</si>
  <si>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</si>
  <si>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</si>
  <si>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</si>
  <si>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</si>
  <si>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</si>
  <si>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</si>
  <si>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</si>
  <si>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</si>
  <si>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</si>
  <si>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</si>
  <si>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</si>
  <si>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</si>
  <si>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</si>
  <si>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</si>
  <si>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</si>
  <si>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</si>
  <si>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</si>
  <si>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</si>
  <si>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</si>
  <si>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</si>
  <si>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</si>
  <si>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</si>
  <si>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</si>
  <si>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</si>
  <si>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</si>
  <si>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</si>
  <si>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</si>
  <si>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</si>
  <si>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</si>
  <si>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</si>
  <si>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</si>
  <si>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</si>
  <si>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</si>
  <si>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</si>
  <si>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</si>
  <si>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</si>
  <si>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</si>
  <si>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</si>
  <si>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</si>
  <si>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</si>
  <si>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</si>
  <si>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</si>
  <si>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</si>
  <si>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</si>
  <si>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</si>
  <si>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</si>
  <si>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</si>
  <si>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</si>
  <si>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</si>
  <si>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</si>
  <si>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</si>
  <si>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</si>
  <si>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</si>
  <si>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</si>
  <si>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</si>
  <si>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</si>
  <si>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</si>
  <si>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</si>
  <si>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</si>
  <si>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</si>
  <si>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</si>
  <si>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</si>
  <si>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</si>
  <si>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</si>
  <si>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</si>
  <si>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</si>
  <si>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</si>
  <si>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</si>
  <si>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</si>
  <si>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</si>
  <si>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</si>
  <si>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</si>
  <si>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</si>
  <si>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</si>
  <si>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</si>
  <si>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</si>
  <si>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</si>
  <si>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</si>
  <si>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</si>
  <si>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</si>
  <si>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</si>
  <si>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</si>
  <si>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</si>
  <si>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</si>
  <si>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</si>
  <si>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</si>
  <si>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</si>
  <si>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</si>
  <si>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</si>
  <si>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</si>
  <si>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</si>
  <si>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</si>
  <si>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</si>
  <si>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</si>
  <si>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</si>
  <si>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</si>
  <si>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</si>
  <si>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</si>
  <si>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</si>
  <si>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</si>
  <si>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</si>
  <si>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</si>
  <si>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</si>
  <si>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</si>
  <si>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</si>
  <si>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</si>
  <si>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</si>
  <si>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</si>
  <si>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</si>
  <si>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</si>
  <si>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</si>
  <si>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</si>
  <si>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</si>
  <si>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</si>
  <si>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</si>
  <si>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</si>
  <si>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</si>
  <si>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</si>
  <si>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</si>
  <si>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</si>
  <si>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</si>
  <si>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</si>
  <si>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</si>
  <si>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</si>
  <si>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</si>
  <si>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</si>
  <si>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</si>
  <si>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</si>
  <si>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</si>
  <si>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</si>
  <si>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</si>
  <si>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</si>
  <si>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</si>
  <si>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</si>
  <si>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</si>
  <si>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</si>
  <si>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</si>
  <si>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</si>
  <si>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</si>
  <si>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</si>
  <si>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</si>
  <si>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</si>
  <si>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</si>
  <si>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</si>
  <si>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</si>
  <si>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</si>
  <si>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</si>
  <si>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</si>
  <si>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</si>
  <si>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</si>
  <si>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</si>
  <si>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</si>
  <si>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</si>
  <si>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</si>
  <si>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</si>
  <si>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</si>
  <si>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</si>
  <si>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</si>
  <si>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</si>
  <si>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</si>
  <si>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</si>
  <si>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</si>
  <si>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</si>
  <si>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</si>
  <si>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</si>
  <si>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</si>
  <si>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</si>
  <si>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</si>
  <si>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</si>
  <si>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</si>
  <si>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</si>
  <si>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</si>
  <si>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</si>
  <si>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</si>
  <si>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</si>
  <si>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</si>
  <si>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</si>
  <si>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</si>
  <si>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</si>
  <si>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</si>
  <si>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</si>
  <si>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</si>
  <si>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</si>
  <si>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</si>
  <si>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</si>
  <si>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</si>
  <si>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</si>
  <si>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</si>
  <si>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</si>
  <si>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</si>
  <si>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</si>
  <si>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</si>
  <si>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</si>
  <si>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</si>
  <si>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</si>
  <si>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</si>
  <si>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</si>
  <si>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</si>
  <si>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</si>
  <si>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</si>
  <si>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</si>
  <si>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</si>
  <si>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</si>
  <si>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</si>
  <si>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</si>
  <si>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</si>
  <si>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</si>
  <si>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</si>
  <si>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</si>
  <si>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</si>
  <si>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</si>
  <si>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</si>
  <si>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</si>
  <si>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</si>
  <si>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</si>
  <si>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</si>
  <si>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</si>
  <si>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</si>
  <si>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</si>
  <si>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</si>
  <si>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</si>
  <si>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</si>
  <si>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</si>
  <si>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</si>
  <si>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</si>
  <si>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</si>
  <si>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</si>
  <si>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</si>
  <si>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</si>
  <si>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</si>
  <si>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</si>
  <si>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</si>
  <si>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</si>
  <si>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</si>
  <si>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</si>
  <si>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</si>
  <si>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</si>
  <si>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</si>
  <si>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</si>
  <si>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</si>
  <si>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</si>
  <si>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</si>
  <si>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</si>
  <si>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</si>
  <si>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</si>
  <si>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</si>
  <si>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</si>
  <si>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</si>
  <si>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</si>
  <si>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</si>
  <si>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</si>
  <si>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</si>
  <si>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</si>
  <si>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</si>
  <si>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</si>
  <si>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</si>
  <si>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</si>
  <si>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</si>
  <si>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</si>
  <si>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</si>
  <si>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</si>
  <si>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</si>
  <si>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</si>
  <si>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</si>
  <si>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</si>
  <si>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</si>
  <si>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</si>
  <si>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</si>
  <si>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</si>
  <si>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</si>
  <si>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</si>
  <si>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</si>
  <si>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</si>
  <si>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</si>
  <si>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</si>
  <si>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</si>
  <si>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</si>
  <si>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</si>
  <si>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</si>
  <si>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</si>
  <si>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</si>
  <si>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</si>
  <si>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</si>
  <si>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</si>
  <si>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</si>
  <si>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</si>
  <si>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</si>
  <si>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</si>
  <si>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</si>
  <si>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</si>
  <si>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</si>
  <si>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</si>
  <si>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</si>
  <si>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</si>
  <si>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</si>
  <si>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</si>
  <si>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</si>
  <si>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</si>
  <si>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</si>
  <si>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</si>
  <si>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</si>
  <si>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</si>
  <si>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</si>
  <si>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</si>
  <si>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</si>
  <si>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</si>
  <si>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</si>
  <si>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</si>
  <si>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</si>
  <si>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</si>
  <si>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</si>
  <si>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</si>
  <si>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</si>
  <si>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</si>
  <si>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</si>
  <si>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</si>
  <si>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</si>
  <si>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</si>
  <si>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</si>
  <si>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</si>
  <si>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</si>
  <si>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</si>
  <si>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</si>
  <si>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</si>
  <si>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</si>
  <si>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</si>
  <si>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</si>
  <si>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</si>
  <si>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</si>
  <si>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</si>
  <si>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</si>
  <si>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</si>
  <si>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</si>
  <si>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</si>
  <si>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</si>
  <si>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</si>
  <si>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</si>
  <si>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</si>
  <si>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</si>
  <si>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</si>
  <si>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</si>
  <si>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</si>
  <si>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</si>
  <si>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</si>
  <si>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</si>
  <si>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</si>
  <si>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</si>
  <si>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</si>
  <si>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</si>
  <si>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</si>
  <si>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</si>
  <si>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</si>
  <si>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</si>
  <si>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</si>
  <si>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</si>
  <si>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</si>
  <si>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</si>
  <si>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</si>
  <si>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</si>
  <si>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</si>
  <si>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</si>
  <si>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</si>
  <si>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</si>
  <si>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</si>
  <si>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</si>
  <si>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</si>
  <si>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</si>
  <si>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</si>
  <si>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</si>
  <si>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</si>
  <si>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</si>
  <si>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</si>
  <si>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</si>
  <si>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</si>
  <si>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</si>
  <si>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</si>
  <si>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</si>
  <si>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</si>
  <si>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</si>
  <si>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</si>
  <si>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</si>
  <si>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</si>
  <si>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</si>
  <si>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</si>
  <si>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</si>
  <si>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</si>
  <si>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</si>
  <si>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</si>
  <si>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</si>
  <si>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</si>
  <si>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</si>
  <si>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</si>
  <si>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</si>
  <si>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</si>
  <si>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</si>
  <si>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</si>
  <si>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</si>
  <si>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</si>
  <si>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</si>
  <si>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</si>
  <si>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</si>
  <si>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</si>
  <si>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</si>
  <si>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</si>
  <si>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</si>
  <si>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</si>
  <si>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</si>
  <si>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</si>
  <si>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</si>
  <si>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</si>
  <si>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</si>
  <si>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</si>
  <si>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</si>
  <si>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</si>
  <si>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</si>
  <si>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</si>
  <si>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</si>
  <si>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</si>
  <si>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</si>
  <si>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</si>
  <si>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</si>
  <si>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</si>
  <si>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</si>
  <si>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</si>
  <si>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</si>
  <si>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</si>
  <si>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</si>
  <si>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</si>
  <si>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</si>
  <si>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</si>
  <si>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</si>
  <si>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</si>
  <si>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</si>
  <si>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</si>
  <si>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</si>
  <si>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</si>
  <si>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</si>
  <si>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</si>
  <si>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</si>
  <si>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</si>
  <si>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</si>
  <si>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</si>
  <si>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</si>
  <si>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</si>
  <si>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</si>
  <si>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</si>
  <si>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</si>
  <si>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</si>
  <si>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</si>
  <si>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</si>
  <si>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</si>
  <si>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</si>
  <si>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</si>
  <si>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</si>
  <si>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</si>
  <si>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</si>
  <si>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</si>
  <si>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</si>
  <si>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</si>
  <si>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</si>
  <si>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</si>
  <si>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</si>
  <si>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</si>
  <si>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</si>
  <si>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</si>
  <si>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</si>
  <si>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</si>
  <si>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</si>
  <si>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</si>
  <si>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</si>
  <si>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</si>
  <si>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</si>
  <si>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</si>
  <si>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</si>
  <si>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</si>
  <si>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</si>
  <si>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</si>
  <si>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</si>
  <si>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</si>
  <si>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</si>
  <si>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</si>
  <si>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</si>
  <si>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</si>
  <si>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</si>
  <si>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</si>
  <si>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</si>
  <si>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</si>
  <si>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</si>
  <si>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</si>
  <si>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</si>
  <si>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</si>
  <si>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</si>
  <si>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</si>
  <si>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</si>
  <si>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</si>
  <si>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</si>
  <si>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</si>
  <si>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</si>
  <si>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</si>
  <si>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</si>
  <si>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</si>
  <si>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</si>
  <si>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</si>
  <si>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</si>
  <si>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</si>
  <si>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</si>
  <si>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</si>
  <si>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</si>
  <si>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</si>
  <si>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</si>
  <si>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</si>
  <si>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</si>
  <si>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</si>
  <si>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</si>
  <si>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</si>
  <si>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</si>
  <si>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</si>
  <si>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</si>
  <si>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</si>
  <si>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</si>
  <si>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</si>
  <si>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</si>
  <si>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</si>
  <si>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</si>
  <si>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</si>
  <si>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</si>
  <si>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</si>
  <si>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</si>
  <si>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</si>
  <si>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</si>
  <si>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</si>
  <si>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</si>
  <si>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</si>
  <si>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</si>
  <si>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</si>
  <si>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</si>
  <si>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</si>
  <si>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</si>
  <si>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</si>
  <si>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</si>
  <si>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</si>
  <si>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</si>
  <si>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</si>
  <si>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</si>
  <si>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</si>
  <si>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</si>
  <si>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</si>
  <si>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</si>
  <si>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</si>
  <si>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</si>
  <si>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</si>
  <si>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</si>
  <si>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</si>
  <si>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</si>
  <si>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</si>
  <si>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</si>
  <si>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</si>
  <si>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</si>
  <si>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</si>
  <si>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</si>
  <si>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</si>
  <si>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</si>
  <si>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</si>
  <si>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</si>
  <si>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</si>
  <si>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</si>
  <si>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</si>
  <si>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</si>
  <si>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</si>
  <si>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</si>
  <si>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</si>
  <si>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</si>
  <si>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</si>
  <si>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</si>
  <si>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</si>
  <si>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</si>
  <si>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</si>
  <si>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</si>
  <si>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</si>
  <si>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</si>
  <si>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</si>
  <si>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</si>
  <si>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</si>
  <si>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</si>
  <si>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</si>
  <si>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</si>
  <si>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</si>
  <si>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</si>
  <si>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</si>
  <si>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</si>
  <si>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</si>
  <si>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</si>
  <si>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</si>
  <si>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</si>
  <si>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</si>
  <si>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</si>
  <si>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</si>
  <si>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</si>
  <si>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</si>
  <si>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</si>
  <si>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</si>
  <si>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</si>
  <si>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</si>
  <si>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</si>
  <si>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</si>
  <si>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</si>
  <si>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</si>
  <si>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</si>
  <si>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</si>
  <si>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</si>
  <si>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</si>
  <si>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</si>
  <si>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</si>
  <si>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</si>
  <si>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</si>
  <si>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</si>
  <si>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</si>
  <si>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</si>
  <si>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</si>
  <si>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</si>
  <si>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</si>
  <si>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</si>
  <si>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</si>
  <si>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</si>
  <si>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</si>
  <si>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</si>
  <si>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</si>
  <si>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</si>
  <si>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</si>
  <si>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</si>
  <si>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</si>
  <si>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</si>
  <si>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</si>
  <si>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</si>
  <si>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</si>
  <si>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</si>
  <si>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</si>
  <si>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</si>
  <si>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</si>
  <si>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</si>
  <si>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</si>
  <si>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</si>
  <si>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</si>
  <si>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</si>
  <si>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</si>
  <si>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</si>
  <si>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</si>
  <si>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</si>
  <si>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</si>
  <si>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</si>
  <si>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</si>
  <si>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</si>
  <si>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</si>
  <si>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</si>
  <si>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</si>
  <si>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</si>
  <si>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</si>
  <si>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</si>
  <si>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</si>
  <si>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</si>
  <si>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</si>
  <si>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</si>
  <si>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</si>
  <si>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</si>
  <si>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</si>
  <si>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</si>
  <si>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</si>
  <si>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</si>
  <si>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</si>
  <si>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</si>
  <si>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</si>
  <si>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</si>
  <si>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</si>
  <si>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</si>
  <si>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</si>
  <si>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</si>
  <si>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</si>
  <si>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</si>
  <si>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</si>
  <si>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</si>
  <si>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</si>
  <si>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</si>
  <si>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</si>
  <si>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</si>
  <si>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</si>
  <si>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</si>
  <si>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</si>
  <si>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</si>
  <si>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</si>
  <si>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</si>
  <si>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</si>
  <si>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</si>
  <si>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</si>
  <si>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</si>
  <si>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</si>
  <si>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</si>
  <si>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</si>
  <si>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</si>
  <si>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</si>
  <si>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</si>
  <si>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</si>
  <si>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</si>
  <si>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</si>
  <si>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</si>
  <si>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</si>
  <si>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</si>
  <si>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</si>
  <si>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</si>
  <si>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</si>
  <si>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</si>
  <si>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</si>
  <si>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</si>
  <si>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</si>
  <si>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</si>
  <si>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</si>
  <si>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</si>
  <si>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</si>
  <si>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</si>
  <si>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</si>
  <si>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</si>
  <si>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</si>
  <si>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</si>
  <si>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</si>
  <si>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</si>
  <si>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</si>
  <si>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</si>
  <si>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</si>
  <si>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</si>
  <si>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</si>
  <si>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</si>
  <si>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</si>
  <si>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</si>
  <si>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</si>
  <si>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</si>
  <si>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</si>
  <si>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</si>
  <si>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</si>
  <si>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</si>
  <si>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</si>
  <si>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</si>
  <si>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</si>
  <si>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</si>
  <si>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</si>
  <si>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</si>
  <si>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</si>
  <si>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</si>
  <si>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</si>
  <si>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</si>
  <si>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</si>
  <si>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</si>
  <si>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</si>
  <si>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</si>
  <si>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</si>
  <si>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</si>
  <si>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</si>
  <si>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</si>
  <si>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</si>
  <si>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</si>
  <si>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</si>
  <si>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</si>
  <si>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</si>
  <si>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</si>
  <si>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</si>
  <si>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</si>
  <si>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</si>
  <si>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</si>
  <si>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</si>
  <si>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</si>
  <si>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</si>
  <si>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</si>
  <si>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</si>
  <si>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</si>
  <si>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</si>
  <si>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</si>
  <si>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</si>
  <si>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</si>
  <si>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</si>
  <si>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</si>
  <si>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</si>
  <si>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</si>
  <si>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</si>
  <si>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</si>
  <si>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</si>
  <si>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</si>
  <si>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</si>
  <si>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</si>
  <si>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</si>
  <si>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</si>
  <si>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</si>
  <si>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</si>
  <si>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</si>
  <si>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</si>
  <si>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</si>
  <si>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</si>
  <si>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</si>
  <si>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</si>
  <si>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</si>
  <si>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</si>
  <si>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</si>
  <si>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</si>
  <si>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</si>
  <si>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</si>
  <si>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</si>
  <si>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</si>
  <si>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</si>
  <si>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</si>
  <si>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</si>
  <si>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</si>
  <si>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</si>
  <si>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</si>
  <si>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</si>
  <si>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</si>
  <si>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</si>
  <si>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</si>
  <si>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</si>
  <si>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</si>
  <si>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</si>
  <si>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</si>
  <si>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</si>
  <si>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</si>
  <si>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</si>
  <si>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</si>
  <si>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</si>
  <si>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</si>
  <si>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</si>
  <si>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</si>
  <si>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</si>
  <si>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</si>
  <si>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</si>
  <si>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</si>
  <si>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</si>
  <si>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</si>
  <si>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</si>
  <si>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</si>
  <si>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</si>
  <si>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</si>
  <si>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</si>
  <si>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</si>
  <si>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</si>
  <si>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</si>
  <si>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</si>
  <si>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</si>
  <si>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</si>
  <si>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</si>
  <si>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</si>
  <si>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</si>
  <si>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</si>
  <si>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</si>
  <si>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</si>
  <si>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</si>
  <si>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</si>
  <si>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</si>
  <si>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</si>
  <si>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</si>
  <si>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</si>
  <si>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</si>
  <si>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</si>
  <si>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</si>
  <si>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</si>
  <si>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</si>
  <si>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</si>
  <si>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</si>
  <si>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</si>
  <si>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</si>
  <si>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</si>
  <si>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</si>
  <si>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</si>
  <si>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</si>
  <si>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</si>
  <si>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</si>
  <si>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</si>
  <si>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</si>
  <si>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</si>
  <si>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</si>
  <si>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</si>
  <si>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</si>
  <si>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</si>
  <si>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</si>
  <si>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</si>
  <si>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</si>
  <si>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</si>
  <si>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</si>
  <si>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</si>
  <si>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</si>
  <si>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</si>
  <si>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</si>
  <si>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</si>
  <si>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</si>
  <si>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</si>
  <si>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</si>
  <si>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</si>
  <si>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</si>
  <si>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</si>
  <si>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</si>
  <si>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</si>
  <si>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</si>
  <si>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</si>
  <si>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</si>
  <si>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</si>
  <si>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</si>
  <si>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</si>
  <si>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</si>
  <si>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</si>
  <si>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</si>
  <si>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</si>
  <si>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</si>
  <si>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</si>
  <si>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</si>
  <si>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</si>
  <si>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</si>
  <si>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</si>
  <si>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</si>
  <si>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</si>
  <si>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</si>
  <si>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</si>
  <si>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</si>
  <si>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</si>
  <si>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</si>
  <si>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</si>
  <si>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</si>
  <si>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</si>
  <si>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</si>
  <si>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</si>
  <si>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</si>
  <si>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</si>
  <si>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</si>
  <si>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</si>
  <si>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</si>
  <si>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</si>
  <si>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</si>
  <si>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</si>
  <si>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</si>
  <si>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</si>
  <si>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</si>
  <si>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</si>
  <si>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</si>
  <si>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</si>
  <si>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</si>
  <si>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</si>
  <si>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</si>
  <si>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</si>
  <si>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</si>
  <si>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</si>
  <si>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</si>
  <si>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</si>
  <si>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</si>
  <si>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</si>
  <si>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</si>
  <si>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</si>
  <si>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</si>
  <si>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</si>
  <si>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</si>
  <si>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</si>
  <si>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</si>
  <si>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</si>
  <si>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</si>
  <si>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</si>
  <si>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</si>
  <si>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</si>
  <si>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</si>
  <si>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</si>
  <si>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</si>
  <si>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</si>
  <si>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</si>
  <si>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</si>
  <si>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</si>
  <si>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</si>
  <si>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</si>
  <si>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</si>
  <si>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</si>
  <si>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</si>
  <si>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</si>
  <si>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</si>
  <si>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</si>
  <si>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</si>
  <si>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</si>
  <si>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</si>
  <si>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</si>
  <si>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</si>
  <si>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</si>
  <si>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</si>
  <si>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</si>
  <si>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</si>
  <si>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</si>
  <si>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</si>
  <si>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</si>
  <si>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</si>
  <si>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</si>
  <si>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</si>
  <si>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</si>
  <si>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</si>
  <si>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</si>
  <si>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</si>
  <si>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</si>
  <si>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</si>
  <si>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</si>
  <si>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</si>
  <si>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</si>
  <si>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</si>
  <si>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</si>
  <si>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</si>
  <si>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</si>
  <si>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</si>
  <si>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</si>
  <si>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</si>
  <si>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</si>
  <si>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</si>
  <si>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</si>
  <si>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</si>
  <si>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</si>
  <si>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</si>
  <si>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</si>
  <si>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</si>
  <si>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</si>
  <si>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</si>
  <si>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</si>
  <si>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</si>
  <si>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</si>
  <si>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</si>
  <si>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</si>
  <si>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</si>
  <si>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</si>
  <si>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</si>
  <si>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</si>
  <si>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</si>
  <si>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</si>
  <si>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</si>
  <si>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</si>
  <si>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</si>
  <si>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</si>
  <si>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</si>
  <si>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</si>
  <si>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</si>
  <si>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</si>
  <si>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</si>
  <si>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</si>
  <si>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</si>
  <si>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</si>
  <si>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</si>
  <si>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</si>
  <si>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</si>
  <si>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</si>
  <si>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</si>
  <si>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</si>
  <si>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</si>
  <si>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</si>
  <si>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</si>
  <si>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</si>
  <si>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</si>
  <si>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</si>
  <si>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</si>
  <si>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</si>
  <si>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</si>
  <si>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</si>
  <si>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</si>
  <si>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</si>
  <si>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</si>
  <si>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</si>
  <si>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</si>
  <si>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</si>
  <si>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</si>
  <si>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</si>
  <si>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</si>
  <si>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</si>
  <si>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</si>
  <si>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</si>
  <si>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</si>
  <si>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</si>
  <si>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</si>
  <si>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</si>
  <si>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</si>
  <si>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</si>
  <si>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</si>
  <si>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</si>
  <si>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</si>
  <si>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</si>
  <si>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</si>
  <si>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</si>
  <si>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</si>
  <si>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</si>
  <si>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</si>
  <si>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</si>
  <si>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</si>
  <si>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</si>
  <si>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</si>
  <si>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</si>
  <si>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</si>
  <si>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</si>
  <si>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</si>
  <si>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</si>
  <si>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</si>
  <si>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</si>
  <si>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</si>
  <si>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</si>
  <si>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</si>
  <si>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</si>
  <si>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</si>
  <si>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</si>
  <si>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</si>
  <si>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</si>
  <si>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</si>
  <si>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</si>
  <si>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</si>
  <si>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</si>
  <si>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</si>
  <si>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</si>
  <si>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</si>
  <si>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</si>
  <si>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</si>
  <si>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</si>
  <si>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</si>
  <si>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</si>
  <si>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</si>
  <si>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</si>
  <si>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</si>
  <si>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</si>
  <si>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</si>
  <si>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</si>
  <si>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</si>
  <si>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</si>
  <si>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</si>
  <si>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</si>
  <si>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</si>
  <si>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</si>
  <si>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</si>
  <si>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</si>
  <si>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</si>
  <si>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</si>
  <si>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</si>
  <si>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</si>
  <si>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</si>
  <si>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</si>
  <si>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</si>
  <si>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</si>
  <si>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</si>
  <si>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</si>
  <si>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</si>
  <si>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</si>
  <si>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</si>
  <si>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</si>
  <si>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</si>
  <si>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</si>
  <si>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</si>
  <si>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</si>
  <si>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</si>
  <si>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</si>
  <si>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</si>
  <si>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</si>
  <si>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</si>
  <si>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</si>
  <si>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</si>
  <si>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</si>
  <si>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</si>
  <si>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</si>
  <si>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</si>
  <si>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</si>
  <si>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</si>
  <si>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</si>
  <si>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</si>
  <si>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</si>
  <si>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</si>
  <si>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</si>
  <si>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</si>
  <si>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</si>
  <si>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</si>
  <si>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</si>
  <si>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</si>
  <si>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</si>
  <si>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</si>
  <si>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</si>
  <si>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</si>
  <si>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</si>
  <si>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</si>
  <si>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</si>
  <si>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</si>
  <si>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</si>
  <si>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</si>
  <si>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</si>
  <si>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</si>
  <si>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</si>
  <si>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</si>
  <si>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</si>
  <si>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</si>
  <si>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</si>
  <si>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</si>
  <si>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</si>
  <si>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</si>
  <si>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</si>
  <si>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</si>
  <si>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</si>
  <si>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</si>
  <si>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</si>
  <si>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</si>
  <si>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</si>
  <si>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</si>
  <si>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</si>
  <si>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</si>
  <si>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</si>
  <si>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</si>
  <si>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</si>
  <si>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</si>
  <si>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</si>
  <si>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</si>
  <si>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</si>
  <si>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</si>
  <si>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</si>
  <si>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</si>
  <si>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</si>
  <si>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</si>
  <si>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</si>
  <si>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</si>
  <si>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</si>
  <si>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</si>
  <si>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</si>
  <si>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</si>
  <si>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</si>
  <si>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</si>
  <si>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</si>
  <si>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</si>
  <si>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</si>
  <si>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</si>
  <si>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</si>
  <si>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</si>
  <si>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</si>
  <si>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</si>
  <si>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</si>
  <si>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</si>
  <si>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</si>
  <si>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</si>
  <si>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</si>
  <si>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</si>
  <si>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</si>
  <si>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</si>
  <si>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</si>
  <si>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</si>
  <si>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</si>
  <si>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</si>
  <si>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</si>
  <si>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</si>
  <si>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</si>
  <si>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</si>
  <si>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</si>
  <si>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</si>
  <si>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</si>
  <si>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</si>
  <si>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</si>
  <si>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</si>
  <si>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</si>
  <si>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</si>
  <si>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</si>
  <si>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</si>
  <si>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</si>
  <si>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</si>
  <si>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</si>
  <si>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</si>
  <si>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</si>
  <si>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</si>
  <si>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</si>
  <si>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</si>
  <si>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</si>
  <si>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</si>
  <si>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</si>
  <si>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</si>
  <si>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</si>
  <si>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</si>
  <si>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</si>
  <si>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</si>
  <si>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</si>
  <si>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</si>
  <si>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</si>
  <si>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</si>
  <si>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</si>
  <si>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</si>
  <si>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</si>
  <si>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</si>
  <si>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</si>
  <si>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</si>
  <si>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</si>
  <si>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</si>
  <si>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</si>
  <si>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</si>
  <si>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</si>
  <si>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</si>
  <si>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</si>
  <si>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</si>
  <si>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</si>
  <si>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</si>
  <si>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</si>
  <si>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</si>
  <si>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</si>
  <si>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</si>
  <si>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</si>
  <si>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</si>
  <si>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</si>
  <si>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</si>
  <si>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</si>
  <si>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</si>
  <si>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</si>
  <si>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</si>
  <si>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</si>
  <si>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</si>
  <si>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</si>
  <si>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</si>
  <si>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</si>
  <si>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</si>
  <si>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</si>
  <si>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</si>
  <si>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</si>
  <si>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</si>
  <si>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</si>
  <si>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</si>
  <si>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</si>
  <si>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</si>
  <si>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</si>
  <si>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</si>
  <si>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</si>
  <si>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</si>
  <si>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</si>
  <si>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</si>
  <si>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</si>
  <si>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</si>
  <si>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</si>
  <si>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</si>
  <si>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</si>
  <si>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</si>
  <si>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</si>
  <si>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</si>
  <si>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</si>
  <si>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</si>
  <si>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</si>
  <si>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</si>
  <si>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</si>
  <si>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</si>
  <si>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</si>
  <si>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</si>
  <si>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</si>
  <si>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</si>
  <si>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</si>
  <si>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</si>
  <si>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</si>
  <si>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</si>
  <si>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</si>
  <si>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</si>
  <si>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</si>
  <si>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</si>
  <si>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</si>
  <si>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</si>
  <si>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</si>
  <si>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</si>
  <si>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</si>
  <si>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</si>
  <si>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</si>
  <si>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</si>
  <si>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</si>
  <si>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</si>
  <si>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</si>
  <si>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</si>
  <si>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</si>
  <si>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</si>
  <si>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</si>
  <si>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</si>
  <si>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</si>
  <si>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</si>
  <si>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</si>
  <si>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</si>
  <si>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</si>
  <si>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</si>
  <si>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</si>
  <si>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</si>
  <si>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</si>
  <si>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</si>
  <si>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</si>
  <si>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</si>
  <si>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</si>
  <si>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</si>
  <si>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</si>
  <si>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</si>
  <si>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</si>
  <si>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</si>
  <si>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</si>
  <si>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</si>
  <si>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</si>
  <si>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</si>
  <si>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</si>
  <si>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</si>
  <si>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</si>
  <si>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</si>
  <si>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</si>
  <si>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</si>
  <si>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</si>
  <si>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</si>
  <si>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</si>
  <si>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</si>
  <si>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</si>
  <si>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</si>
  <si>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</si>
  <si>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</si>
  <si>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</si>
  <si>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</si>
  <si>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</si>
  <si>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</si>
  <si>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</si>
  <si>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</si>
  <si>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</si>
  <si>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</si>
  <si>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</si>
  <si>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</si>
  <si>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</si>
  <si>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</si>
  <si>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</si>
  <si>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</si>
  <si>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</si>
  <si>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</si>
  <si>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</si>
  <si>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</si>
  <si>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</si>
  <si>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</si>
  <si>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</si>
  <si>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</si>
  <si>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</si>
  <si>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</si>
  <si>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</si>
  <si>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</si>
  <si>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</si>
  <si>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</si>
  <si>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</si>
  <si>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</si>
  <si>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</si>
  <si>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</si>
  <si>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</si>
  <si>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</si>
  <si>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</si>
  <si>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</si>
  <si>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</si>
  <si>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</si>
  <si>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</si>
  <si>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</si>
  <si>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</si>
  <si>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</si>
  <si>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</si>
  <si>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</si>
  <si>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</si>
  <si>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</si>
  <si>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</si>
  <si>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</si>
  <si>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</si>
  <si>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</si>
  <si>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</si>
  <si>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</si>
  <si>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</si>
  <si>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</si>
  <si>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</si>
  <si>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</si>
  <si>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</si>
  <si>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</si>
  <si>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</si>
  <si>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</si>
  <si>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</si>
  <si>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</si>
  <si>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</si>
  <si>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</si>
  <si>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</si>
  <si>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</si>
  <si>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</si>
  <si>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</si>
  <si>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</si>
  <si>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</si>
  <si>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</si>
  <si>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</si>
  <si>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</si>
  <si>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</si>
  <si>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</si>
  <si>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</si>
  <si>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</si>
  <si>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</si>
  <si>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</si>
  <si>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</si>
  <si>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</si>
  <si>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</si>
  <si>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</si>
  <si>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</si>
  <si>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</si>
  <si>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</si>
  <si>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</si>
  <si>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</si>
  <si>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</si>
  <si>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</si>
  <si>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</si>
  <si>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</si>
  <si>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</si>
  <si>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</si>
  <si>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</si>
  <si>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</si>
  <si>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</si>
  <si>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</si>
  <si>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</si>
  <si>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</si>
  <si>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</si>
  <si>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</si>
  <si>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</si>
  <si>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</si>
  <si>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</si>
  <si>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</si>
  <si>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</si>
  <si>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</si>
  <si>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</si>
  <si>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</si>
  <si>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</si>
  <si>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</si>
  <si>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</si>
  <si>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</si>
  <si>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</si>
  <si>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</si>
  <si>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</si>
  <si>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</si>
  <si>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</si>
  <si>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</si>
  <si>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</si>
  <si>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</si>
  <si>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</si>
  <si>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</si>
  <si>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</si>
  <si>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</si>
  <si>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</si>
  <si>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</si>
  <si>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</si>
  <si>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</si>
  <si>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</si>
  <si>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</si>
  <si>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</si>
  <si>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</si>
  <si>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</si>
  <si>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</si>
  <si>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</si>
  <si>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</si>
  <si>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</si>
  <si>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</si>
  <si>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</si>
  <si>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</si>
  <si>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</si>
  <si>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</si>
  <si>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</si>
  <si>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</si>
  <si>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</si>
  <si>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</si>
  <si>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</si>
  <si>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</si>
  <si>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</si>
  <si>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</si>
  <si>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</si>
  <si>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</si>
  <si>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</si>
  <si>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</si>
  <si>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</si>
  <si>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</si>
  <si>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</si>
  <si>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</si>
  <si>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</si>
  <si>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</si>
  <si>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</si>
  <si>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</si>
  <si>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</si>
  <si>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</si>
  <si>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</si>
  <si>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</si>
  <si>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</si>
  <si>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</si>
  <si>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</si>
  <si>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</si>
  <si>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</si>
  <si>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</si>
  <si>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</si>
  <si>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</si>
  <si>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</si>
  <si>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</si>
  <si>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</si>
  <si>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</si>
  <si>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</si>
  <si>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</si>
  <si>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</si>
  <si>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</si>
  <si>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</si>
  <si>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</si>
  <si>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</si>
  <si>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</si>
  <si>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</si>
  <si>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</si>
  <si>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</si>
  <si>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</si>
  <si>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</si>
  <si>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</si>
  <si>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</si>
  <si>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</si>
  <si>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</si>
  <si>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</si>
  <si>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</si>
  <si>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</si>
  <si>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</si>
  <si>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</si>
  <si>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</si>
  <si>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</si>
  <si>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</si>
  <si>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</si>
  <si>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</si>
  <si>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</si>
  <si>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</si>
  <si>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</si>
  <si>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</si>
  <si>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</si>
  <si>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</si>
  <si>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</si>
  <si>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</si>
  <si>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</si>
  <si>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</si>
  <si>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</si>
  <si>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</si>
  <si>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</si>
  <si>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</si>
  <si>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</si>
  <si>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</si>
  <si>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</si>
  <si>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</si>
  <si>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</si>
  <si>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</si>
  <si>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</si>
  <si>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</si>
  <si>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</si>
  <si>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</si>
  <si>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</si>
  <si>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</si>
  <si>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</si>
  <si>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</si>
  <si>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</si>
  <si>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</si>
  <si>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</si>
  <si>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</si>
  <si>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</si>
  <si>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</si>
  <si>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</si>
  <si>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</si>
  <si>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</si>
  <si>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</si>
  <si>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</si>
  <si>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</si>
  <si>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</si>
  <si>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</si>
  <si>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</si>
  <si>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</si>
  <si>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</si>
  <si>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</si>
  <si>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</si>
  <si>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</si>
  <si>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</si>
  <si>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</si>
  <si>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</si>
  <si>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</si>
  <si>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</si>
  <si>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</si>
  <si>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</si>
  <si>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</si>
  <si>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</si>
  <si>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</si>
  <si>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</si>
  <si>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</si>
  <si>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</si>
  <si>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</si>
  <si>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</si>
  <si>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</si>
  <si>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</si>
  <si>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</si>
  <si>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</si>
  <si>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</si>
  <si>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</si>
  <si>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</si>
  <si>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</si>
  <si>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</si>
  <si>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</si>
  <si>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</si>
  <si>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</si>
  <si>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</si>
  <si>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</si>
  <si>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</si>
  <si>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</si>
  <si>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</si>
  <si>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</si>
  <si>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</si>
  <si>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</si>
  <si>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</si>
  <si>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</si>
  <si>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</si>
  <si>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</si>
  <si>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</si>
  <si>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</si>
  <si>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</si>
  <si>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</si>
  <si>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</si>
  <si>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</si>
  <si>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</si>
  <si>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</si>
  <si>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</si>
  <si>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</si>
  <si>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</si>
  <si>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</si>
  <si>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</si>
  <si>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</si>
  <si>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</si>
  <si>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</si>
  <si>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</si>
  <si>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</si>
  <si>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</si>
  <si>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</si>
  <si>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</si>
  <si>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</si>
  <si>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</si>
  <si>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</si>
  <si>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</si>
  <si>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</si>
  <si>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</si>
  <si>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</si>
  <si>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</si>
  <si>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</si>
  <si>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</si>
  <si>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</si>
  <si>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</si>
  <si>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</si>
  <si>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</si>
  <si>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</si>
  <si>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</si>
  <si>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</si>
  <si>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</si>
  <si>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</si>
  <si>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</si>
  <si>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</si>
  <si>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</si>
  <si>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</si>
  <si>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</si>
  <si>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</si>
  <si>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</si>
  <si>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</si>
  <si>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</si>
  <si>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</si>
  <si>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</si>
  <si>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</si>
  <si>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</si>
  <si>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</si>
  <si>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</si>
  <si>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</si>
  <si>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</si>
  <si>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</si>
  <si>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</si>
  <si>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</si>
  <si>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</si>
  <si>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</si>
  <si>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</si>
  <si>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</si>
  <si>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</si>
  <si>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</si>
  <si>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</si>
  <si>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</si>
  <si>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</si>
  <si>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</si>
  <si>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</si>
  <si>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</si>
  <si>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</si>
  <si>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</si>
  <si>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</si>
  <si>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</si>
  <si>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</si>
  <si>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</si>
  <si>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</si>
  <si>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</si>
  <si>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</si>
  <si>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</si>
  <si>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</si>
  <si>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</si>
  <si>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</si>
  <si>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</si>
  <si>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</si>
  <si>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</si>
  <si>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</si>
  <si>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</si>
  <si>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</si>
  <si>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</si>
  <si>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</si>
  <si>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</si>
  <si>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</si>
  <si>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</si>
  <si>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</si>
  <si>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</si>
  <si>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</si>
  <si>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</si>
  <si>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</si>
  <si>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</si>
  <si>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</si>
  <si>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</si>
  <si>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</si>
  <si>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</si>
  <si>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</si>
  <si>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</si>
  <si>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</si>
  <si>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</si>
  <si>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</si>
  <si>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</si>
  <si>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</si>
  <si>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</si>
  <si>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</si>
  <si>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</si>
  <si>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</si>
  <si>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</si>
  <si>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</si>
  <si>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</si>
  <si>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</si>
  <si>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</si>
  <si>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</si>
  <si>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</si>
  <si>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</si>
  <si>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</si>
  <si>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</si>
  <si>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</si>
  <si>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</si>
  <si>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</si>
  <si>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</si>
  <si>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</si>
  <si>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</si>
  <si>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</si>
  <si>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</si>
  <si>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</si>
  <si>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</si>
  <si>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</si>
  <si>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</si>
  <si>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</si>
  <si>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</si>
  <si>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</si>
  <si>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</si>
  <si>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</si>
  <si>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</si>
  <si>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</si>
  <si>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</si>
  <si>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</si>
  <si>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</si>
  <si>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</si>
  <si>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</si>
  <si>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</si>
  <si>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</si>
  <si>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</si>
  <si>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</si>
  <si>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</si>
  <si>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</si>
  <si>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</si>
  <si>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</si>
  <si>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</si>
  <si>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</si>
  <si>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</si>
  <si>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</si>
  <si>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</si>
  <si>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</si>
  <si>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</si>
  <si>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</si>
  <si>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</si>
  <si>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</si>
  <si>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</si>
  <si>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</si>
  <si>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</si>
  <si>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</si>
  <si>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</si>
  <si>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</si>
  <si>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</si>
  <si>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</si>
  <si>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</si>
  <si>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</si>
  <si>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</si>
  <si>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</si>
  <si>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</si>
  <si>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</si>
  <si>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</si>
  <si>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</si>
  <si>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</si>
  <si>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</si>
  <si>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</si>
  <si>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</si>
  <si>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</si>
  <si>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</si>
  <si>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</si>
  <si>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</si>
  <si>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</si>
  <si>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</si>
  <si>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</si>
  <si>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</si>
  <si>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</si>
  <si>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</si>
  <si>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</si>
  <si>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</si>
  <si>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</si>
  <si>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</si>
  <si>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</si>
  <si>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</si>
  <si>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</si>
  <si>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</si>
  <si>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</si>
  <si>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</si>
  <si>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</si>
  <si>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</si>
  <si>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</si>
  <si>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</si>
  <si>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</si>
  <si>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</si>
  <si>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</si>
  <si>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</si>
  <si>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</si>
  <si>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</si>
  <si>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</si>
  <si>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</si>
  <si>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</si>
  <si>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</si>
  <si>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</si>
  <si>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</si>
  <si>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</si>
  <si>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</si>
  <si>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</si>
  <si>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</si>
  <si>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</si>
  <si>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</si>
  <si>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</si>
  <si>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</si>
  <si>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</si>
  <si>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</si>
  <si>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</si>
  <si>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</si>
  <si>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</si>
  <si>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</si>
  <si>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</si>
  <si>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</si>
  <si>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</si>
  <si>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</si>
  <si>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</si>
  <si>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</si>
  <si>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</si>
  <si>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</si>
  <si>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</si>
  <si>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</si>
  <si>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</si>
  <si>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</si>
  <si>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</si>
  <si>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</si>
  <si>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</si>
  <si>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</si>
  <si>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</si>
  <si>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</si>
  <si>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</si>
  <si>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</si>
  <si>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</si>
  <si>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</si>
  <si>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</si>
  <si>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</si>
  <si>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</si>
  <si>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</si>
  <si>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</si>
  <si>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</si>
  <si>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</si>
  <si>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</si>
  <si>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</si>
  <si>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</si>
  <si>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</si>
  <si>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</si>
  <si>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</si>
  <si>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</si>
  <si>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</si>
  <si>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</si>
  <si>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</si>
  <si>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</si>
  <si>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</si>
  <si>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</si>
  <si>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</si>
  <si>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</si>
  <si>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</si>
  <si>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</si>
  <si>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</si>
  <si>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</si>
  <si>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</si>
  <si>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</si>
  <si>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</si>
  <si>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</si>
  <si>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</si>
  <si>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</si>
  <si>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</si>
  <si>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</si>
  <si>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</si>
  <si>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</si>
  <si>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</si>
  <si>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</si>
  <si>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</si>
  <si>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</si>
  <si>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</si>
  <si>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</si>
  <si>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</si>
  <si>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</si>
  <si>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</si>
  <si>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</si>
  <si>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</si>
  <si>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</si>
  <si>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</si>
  <si>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</si>
  <si>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</si>
  <si>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</si>
  <si>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</si>
  <si>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</si>
  <si>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</si>
  <si>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</si>
  <si>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</si>
  <si>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</si>
  <si>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</si>
  <si>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</si>
  <si>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</si>
  <si>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</si>
  <si>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</si>
  <si>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</si>
  <si>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</si>
  <si>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</si>
  <si>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</si>
  <si>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</si>
  <si>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</si>
  <si>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</si>
  <si>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</si>
  <si>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</si>
  <si>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</si>
  <si>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</si>
  <si>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</si>
  <si>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</si>
  <si>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</si>
  <si>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</si>
  <si>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</si>
  <si>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</si>
  <si>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</si>
  <si>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</si>
  <si>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</si>
  <si>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</si>
  <si>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</si>
  <si>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</si>
  <si>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</si>
  <si>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</si>
  <si>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</si>
  <si>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</si>
  <si>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</si>
  <si>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</si>
  <si>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</si>
  <si>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</si>
  <si>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</si>
  <si>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</si>
  <si>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</si>
  <si>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</si>
  <si>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</si>
  <si>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</si>
  <si>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</si>
  <si>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</si>
  <si>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</si>
  <si>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</si>
  <si>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</si>
  <si>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</si>
  <si>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</si>
  <si>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</si>
  <si>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</si>
  <si>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</si>
  <si>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</si>
  <si>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</si>
  <si>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</si>
  <si>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</si>
  <si>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</si>
  <si>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</si>
  <si>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</si>
  <si>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</si>
  <si>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</si>
  <si>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</si>
  <si>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</si>
  <si>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</si>
  <si>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</si>
  <si>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</si>
  <si>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</si>
  <si>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</si>
  <si>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</si>
  <si>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</si>
  <si>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</si>
  <si>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</si>
  <si>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</si>
  <si>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</si>
  <si>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</si>
  <si>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</si>
  <si>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</si>
  <si>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</si>
  <si>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</si>
  <si>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</si>
  <si>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</si>
  <si>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</si>
  <si>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</si>
  <si>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</si>
  <si>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</si>
  <si>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</si>
  <si>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</si>
  <si>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</si>
  <si>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</si>
  <si>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</si>
  <si>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</si>
  <si>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</si>
  <si>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</si>
  <si>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</si>
  <si>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</si>
  <si>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</si>
  <si>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</si>
  <si>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</si>
  <si>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</si>
  <si>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</si>
  <si>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</si>
  <si>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</si>
  <si>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</si>
  <si>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</si>
  <si>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</si>
  <si>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</si>
  <si>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</si>
  <si>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</si>
  <si>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</si>
  <si>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</si>
  <si>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</si>
  <si>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</si>
  <si>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</si>
  <si>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</si>
  <si>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</si>
  <si>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</si>
  <si>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</si>
  <si>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</si>
  <si>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</si>
  <si>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</si>
  <si>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</si>
  <si>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</si>
  <si>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</si>
  <si>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</si>
  <si>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</si>
  <si>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</si>
  <si>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</si>
  <si>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</si>
  <si>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</si>
  <si>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</si>
  <si>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</si>
  <si>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</si>
  <si>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</si>
  <si>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</si>
  <si>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</si>
  <si>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</si>
  <si>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</si>
  <si>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</si>
  <si>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</si>
  <si>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</si>
  <si>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</si>
  <si>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</si>
  <si>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</si>
  <si>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</si>
  <si>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</si>
  <si>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</si>
  <si>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</si>
  <si>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</si>
  <si>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</si>
  <si>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</si>
  <si>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</si>
  <si>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</si>
  <si>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</si>
  <si>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</si>
  <si>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</si>
  <si>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</si>
  <si>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</si>
  <si>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</si>
  <si>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</si>
  <si>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</si>
  <si>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</si>
  <si>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</si>
  <si>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</si>
  <si>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</si>
  <si>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</si>
  <si>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</si>
  <si>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</si>
  <si>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</si>
  <si>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</si>
  <si>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</si>
  <si>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</si>
  <si>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</si>
  <si>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</si>
  <si>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</si>
  <si>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</si>
  <si>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</si>
  <si>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</si>
  <si>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</si>
  <si>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</si>
  <si>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</si>
  <si>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</si>
  <si>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</si>
  <si>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</si>
  <si>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</si>
  <si>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</si>
  <si>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</si>
  <si>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</si>
  <si>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</si>
  <si>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</si>
  <si>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</si>
  <si>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</si>
  <si>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</si>
  <si>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</si>
  <si>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</si>
  <si>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</si>
  <si>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</si>
  <si>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</si>
  <si>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</si>
  <si>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</si>
  <si>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</si>
  <si>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</si>
  <si>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</si>
  <si>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</si>
  <si>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</si>
  <si>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</si>
  <si>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</si>
  <si>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</si>
  <si>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</si>
  <si>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</si>
  <si>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</si>
  <si>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</si>
  <si>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</si>
  <si>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</si>
  <si>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</si>
  <si>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</si>
  <si>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</si>
  <si>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</si>
  <si>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</si>
  <si>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</si>
  <si>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</si>
  <si>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</si>
  <si>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</si>
  <si>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</si>
  <si>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</si>
  <si>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</si>
  <si>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</si>
  <si>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</si>
  <si>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</si>
  <si>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</si>
  <si>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</si>
  <si>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</si>
  <si>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</si>
  <si>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</si>
  <si>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</si>
  <si>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</si>
  <si>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</si>
  <si>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</si>
  <si>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</si>
  <si>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</si>
  <si>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</si>
  <si>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</si>
  <si>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</si>
  <si>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</si>
  <si>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</si>
  <si>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</si>
  <si>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</si>
  <si>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</si>
  <si>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</si>
  <si>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</si>
  <si>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</si>
  <si>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</si>
  <si>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</si>
  <si>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</si>
  <si>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</si>
  <si>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</si>
  <si>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</si>
  <si>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</si>
  <si>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</si>
  <si>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</si>
  <si>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</si>
  <si>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</si>
  <si>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</si>
  <si>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</si>
  <si>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</si>
  <si>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</si>
  <si>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</si>
  <si>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</si>
  <si>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</si>
  <si>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</si>
  <si>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</si>
  <si>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</si>
  <si>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</si>
  <si>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</si>
  <si>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</si>
  <si>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</si>
  <si>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</si>
  <si>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</si>
  <si>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</si>
  <si>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</si>
  <si>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</si>
  <si>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</si>
  <si>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</si>
  <si>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</si>
  <si>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</si>
  <si>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</si>
  <si>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</si>
  <si>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</si>
  <si>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</si>
  <si>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</si>
  <si>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</si>
  <si>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</si>
  <si>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</si>
  <si>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</si>
  <si>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</si>
  <si>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</si>
  <si>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</si>
  <si>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</si>
  <si>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</si>
  <si>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</si>
  <si>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</si>
  <si>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</si>
  <si>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</si>
  <si>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</si>
  <si>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</si>
  <si>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</si>
  <si>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</si>
  <si>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</si>
  <si>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</si>
  <si>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</si>
  <si>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</si>
  <si>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</si>
  <si>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</si>
  <si>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</si>
  <si>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</si>
  <si>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</si>
  <si>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</si>
  <si>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</si>
  <si>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</si>
  <si>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</si>
  <si>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</si>
  <si>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</si>
  <si>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</si>
  <si>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</si>
  <si>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</si>
  <si>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</si>
  <si>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</si>
  <si>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</si>
  <si>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</si>
  <si>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</si>
  <si>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</si>
  <si>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</si>
  <si>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</si>
  <si>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</si>
  <si>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</si>
  <si>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</si>
  <si>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</si>
  <si>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</si>
  <si>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</si>
  <si>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</si>
  <si>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</si>
  <si>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</si>
  <si>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</si>
  <si>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</si>
  <si>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</si>
  <si>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</si>
  <si>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</si>
  <si>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</si>
  <si>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</si>
  <si>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</si>
  <si>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</si>
  <si>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</si>
  <si>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</si>
  <si>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</si>
  <si>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</si>
  <si>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</si>
  <si>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</si>
  <si>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</si>
  <si>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</si>
  <si>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</si>
  <si>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</si>
  <si>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</si>
  <si>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</si>
  <si>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</si>
  <si>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</si>
  <si>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</si>
  <si>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</si>
  <si>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</si>
  <si>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</si>
  <si>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</si>
  <si>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</si>
  <si>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</si>
  <si>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</si>
  <si>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</si>
  <si>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</si>
  <si>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</si>
  <si>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</si>
  <si>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</si>
  <si>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</si>
  <si>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</si>
  <si>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</si>
  <si>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</si>
  <si>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</si>
  <si>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</si>
  <si>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</si>
  <si>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</si>
  <si>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</si>
  <si>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</si>
  <si>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</si>
  <si>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</si>
  <si>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</si>
  <si>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</si>
  <si>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</si>
  <si>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</si>
  <si>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</si>
  <si>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</si>
  <si>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</si>
  <si>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</si>
  <si>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</si>
  <si>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</si>
  <si>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</si>
  <si>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</si>
  <si>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</si>
  <si>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</si>
  <si>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</si>
  <si>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</si>
  <si>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</si>
  <si>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</si>
  <si>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</si>
  <si>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</si>
  <si>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</si>
  <si>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</si>
  <si>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</si>
  <si>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</si>
  <si>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</si>
  <si>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</si>
  <si>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</si>
  <si>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</si>
  <si>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</si>
  <si>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</si>
  <si>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</si>
  <si>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</si>
  <si>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</si>
  <si>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</si>
  <si>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</si>
  <si>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</si>
  <si>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</si>
  <si>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</si>
  <si>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</si>
  <si>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</si>
  <si>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</si>
  <si>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</si>
  <si>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</si>
  <si>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</si>
  <si>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</si>
  <si>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</si>
  <si>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</si>
  <si>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</si>
  <si>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</si>
  <si>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</si>
  <si>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</si>
  <si>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</si>
  <si>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</si>
  <si>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</si>
  <si>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</si>
  <si>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</si>
  <si>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</si>
  <si>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</si>
  <si>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</si>
  <si>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</si>
  <si>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</si>
  <si>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</si>
  <si>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</si>
  <si>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</si>
  <si>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</si>
  <si>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</si>
  <si>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</si>
  <si>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</si>
  <si>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</si>
  <si>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</si>
  <si>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</si>
  <si>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</si>
  <si>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</si>
  <si>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</si>
  <si>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</si>
  <si>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</si>
  <si>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</si>
  <si>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</si>
  <si>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</si>
  <si>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</si>
  <si>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</si>
  <si>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</si>
  <si>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</si>
  <si>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</si>
  <si>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</si>
  <si>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</si>
  <si>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</si>
  <si>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</si>
  <si>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</si>
  <si>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</si>
  <si>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</si>
  <si>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</si>
  <si>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</si>
  <si>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</si>
  <si>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</si>
  <si>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</si>
  <si>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</si>
  <si>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</si>
  <si>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</si>
  <si>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</si>
  <si>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</si>
  <si>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</si>
  <si>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</si>
  <si>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</si>
  <si>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</si>
  <si>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</si>
  <si>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</si>
  <si>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</si>
  <si>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</si>
  <si>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</si>
  <si>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</si>
  <si>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</si>
  <si>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</si>
  <si>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</si>
  <si>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</si>
  <si>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</si>
  <si>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</si>
  <si>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</si>
  <si>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</si>
  <si>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</si>
  <si>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</si>
  <si>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</si>
  <si>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</si>
  <si>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</si>
  <si>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</si>
  <si>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</si>
  <si>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</si>
  <si>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</si>
  <si>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</si>
  <si>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</si>
  <si>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</si>
  <si>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</si>
  <si>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</si>
  <si>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</si>
  <si>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</si>
  <si>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</si>
  <si>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</si>
  <si>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</si>
  <si>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</si>
  <si>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</si>
  <si>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</si>
  <si>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</si>
  <si>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</si>
  <si>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</si>
  <si>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</si>
  <si>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</si>
  <si>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</si>
  <si>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</si>
  <si>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</si>
  <si>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</si>
  <si>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</si>
  <si>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</si>
  <si>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</si>
  <si>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</si>
  <si>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</si>
  <si>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</si>
  <si>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</si>
  <si>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</si>
  <si>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</si>
  <si>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</si>
  <si>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</si>
  <si>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</si>
  <si>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</si>
  <si>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</si>
  <si>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</si>
  <si>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</si>
  <si>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</si>
  <si>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</si>
  <si>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</si>
  <si>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</si>
  <si>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</si>
  <si>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</si>
  <si>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</si>
  <si>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</si>
  <si>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</si>
  <si>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</si>
  <si>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</si>
  <si>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</si>
  <si>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</si>
  <si>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</si>
  <si>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</si>
  <si>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</si>
  <si>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</si>
  <si>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</si>
  <si>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</si>
  <si>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</si>
  <si>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</si>
  <si>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</si>
  <si>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</si>
  <si>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</si>
  <si>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</si>
  <si>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</si>
  <si>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</si>
  <si>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</si>
  <si>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</si>
  <si>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</si>
  <si>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</si>
  <si>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</si>
  <si>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</si>
  <si>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</si>
  <si>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</si>
  <si>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</si>
  <si>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</si>
  <si>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</si>
  <si>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</si>
  <si>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</si>
  <si>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</si>
  <si>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</si>
  <si>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</si>
  <si>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</si>
  <si>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</si>
  <si>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</si>
  <si>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</si>
  <si>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</si>
  <si>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</si>
  <si>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</si>
  <si>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</si>
  <si>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</si>
  <si>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</si>
  <si>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</si>
  <si>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</si>
  <si>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</si>
  <si>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</si>
  <si>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</si>
  <si>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</si>
  <si>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</si>
  <si>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</si>
  <si>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</si>
  <si>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</si>
  <si>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</si>
  <si>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</si>
  <si>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</si>
  <si>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</si>
  <si>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</si>
  <si>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</si>
  <si>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</si>
  <si>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</si>
  <si>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</si>
  <si>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</si>
  <si>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</si>
  <si>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</si>
  <si>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</si>
  <si>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</si>
  <si>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</si>
  <si>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</si>
  <si>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</si>
  <si>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</si>
  <si>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</si>
  <si>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</si>
  <si>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</si>
  <si>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</si>
  <si>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</si>
  <si>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</si>
  <si>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</si>
  <si>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</si>
  <si>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</si>
  <si>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</si>
  <si>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</si>
  <si>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</si>
  <si>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</si>
  <si>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</si>
  <si>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</si>
  <si>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</si>
  <si>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</si>
  <si>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</si>
  <si>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</si>
  <si>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</si>
  <si>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</si>
  <si>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</si>
  <si>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</si>
  <si>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</si>
  <si>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</si>
  <si>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</si>
  <si>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</si>
  <si>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</si>
  <si>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</si>
  <si>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</si>
  <si>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</si>
  <si>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</si>
  <si>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</si>
  <si>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</si>
  <si>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</si>
  <si>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</si>
  <si>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</si>
  <si>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</si>
  <si>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</si>
  <si>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</si>
  <si>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</si>
  <si>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</si>
  <si>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</si>
  <si>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</si>
  <si>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</si>
  <si>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</si>
  <si>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</si>
  <si>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</si>
  <si>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</si>
  <si>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</si>
  <si>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</si>
  <si>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</si>
  <si>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</si>
  <si>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</si>
  <si>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</si>
  <si>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</si>
  <si>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</si>
  <si>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</si>
  <si>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</si>
  <si>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</si>
  <si>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</si>
  <si>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</si>
  <si>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</si>
  <si>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</si>
  <si>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</si>
  <si>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</si>
  <si>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</si>
  <si>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</si>
  <si>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</si>
  <si>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</si>
  <si>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</si>
  <si>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</si>
  <si>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</si>
  <si>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</si>
  <si>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</si>
  <si>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</si>
  <si>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</si>
  <si>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</si>
  <si>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</si>
  <si>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</si>
  <si>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</si>
  <si>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</si>
  <si>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</si>
  <si>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</si>
  <si>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</si>
  <si>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</si>
  <si>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</si>
  <si>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</si>
  <si>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</si>
  <si>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</si>
  <si>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</si>
  <si>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</si>
  <si>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</si>
  <si>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</si>
  <si>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</si>
  <si>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</si>
  <si>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</si>
  <si>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</si>
  <si>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</si>
  <si>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</si>
  <si>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</si>
  <si>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</si>
  <si>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</si>
  <si>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</si>
  <si>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</si>
  <si>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</si>
  <si>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</si>
  <si>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</si>
  <si>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</si>
  <si>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</si>
  <si>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</si>
  <si>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</si>
  <si>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</si>
  <si>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</si>
  <si>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</si>
  <si>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</si>
  <si>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</si>
  <si>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</si>
  <si>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</si>
  <si>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</si>
  <si>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</si>
  <si>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</si>
  <si>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</si>
  <si>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</si>
  <si>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</si>
  <si>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</si>
  <si>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</si>
  <si>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</si>
  <si>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</si>
  <si>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</si>
  <si>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</si>
  <si>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</si>
  <si>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</si>
  <si>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</si>
  <si>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</si>
  <si>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</si>
  <si>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</si>
  <si>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</si>
  <si>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</si>
  <si>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</si>
  <si>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</si>
  <si>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</si>
  <si>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</si>
  <si>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</si>
  <si>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</si>
  <si>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</si>
  <si>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</si>
  <si>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</si>
  <si>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</si>
  <si>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</si>
  <si>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</si>
  <si>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</si>
  <si>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</si>
  <si>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</si>
  <si>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</si>
  <si>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</si>
  <si>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</si>
  <si>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</si>
  <si>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</si>
  <si>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</si>
  <si>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</si>
  <si>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</si>
  <si>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</si>
  <si>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</si>
  <si>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</si>
  <si>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</si>
  <si>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</si>
  <si>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</si>
  <si>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</si>
  <si>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</si>
  <si>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</si>
  <si>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</si>
  <si>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</si>
  <si>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</si>
  <si>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</si>
  <si>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</si>
  <si>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</si>
  <si>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</si>
  <si>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</si>
  <si>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</si>
  <si>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</si>
  <si>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</si>
  <si>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</si>
  <si>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</si>
  <si>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</si>
  <si>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</si>
  <si>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</si>
  <si>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</si>
  <si>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</si>
  <si>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</si>
  <si>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</si>
  <si>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</si>
  <si>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</si>
  <si>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</si>
  <si>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</si>
  <si>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</si>
  <si>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</si>
  <si>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</si>
  <si>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</si>
  <si>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</si>
  <si>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</si>
  <si>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</si>
  <si>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</si>
  <si>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</si>
  <si>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</si>
  <si>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</si>
  <si>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</si>
  <si>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</si>
  <si>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</si>
  <si>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</si>
  <si>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</si>
  <si>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</si>
  <si>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</si>
  <si>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</si>
  <si>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</si>
  <si>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</si>
  <si>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</si>
  <si>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</si>
  <si>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</si>
  <si>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</si>
  <si>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</si>
  <si>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</si>
  <si>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</si>
  <si>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</si>
  <si>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</si>
  <si>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</si>
  <si>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</si>
  <si>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</si>
  <si>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</si>
  <si>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</si>
  <si>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</si>
  <si>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</si>
  <si>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</si>
  <si>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</si>
  <si>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</si>
  <si>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</si>
  <si>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</si>
  <si>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</si>
  <si>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</si>
  <si>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</si>
  <si>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</si>
  <si>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</si>
  <si>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</si>
  <si>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</si>
  <si>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</si>
  <si>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</si>
  <si>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</si>
  <si>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</si>
  <si>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</si>
  <si>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</si>
  <si>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</si>
  <si>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</si>
  <si>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</si>
  <si>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</si>
  <si>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</si>
  <si>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</si>
  <si>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</si>
  <si>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</si>
  <si>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</si>
  <si>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</si>
  <si>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</si>
  <si>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</si>
  <si>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</si>
  <si>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</si>
  <si>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</si>
  <si>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</si>
  <si>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</si>
  <si>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</si>
  <si>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</si>
  <si>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</si>
  <si>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</si>
  <si>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</si>
  <si>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</si>
  <si>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</si>
  <si>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</si>
  <si>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</si>
  <si>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</si>
  <si>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</si>
  <si>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</si>
  <si>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</si>
  <si>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</si>
  <si>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</si>
  <si>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</si>
  <si>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</si>
  <si>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</si>
  <si>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</si>
  <si>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</si>
  <si>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</si>
  <si>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</si>
  <si>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</si>
  <si>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</si>
  <si>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</si>
  <si>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</si>
  <si>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</si>
  <si>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</si>
  <si>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</si>
  <si>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</si>
  <si>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</si>
  <si>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</si>
  <si>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</si>
  <si>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</si>
  <si>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</si>
  <si>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</si>
  <si>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</si>
  <si>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</si>
  <si>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</si>
  <si>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</si>
  <si>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</si>
  <si>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</si>
  <si>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</si>
  <si>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</si>
  <si>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</si>
  <si>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</si>
  <si>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</si>
  <si>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</si>
  <si>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</si>
  <si>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</si>
  <si>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</si>
  <si>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</si>
  <si>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</si>
  <si>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</si>
  <si>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</si>
  <si>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</si>
  <si>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</si>
  <si>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</si>
  <si>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</si>
  <si>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</si>
  <si>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</si>
  <si>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</si>
  <si>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</si>
  <si>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</si>
  <si>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</si>
  <si>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</si>
  <si>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</si>
  <si>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</si>
  <si>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</si>
  <si>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</si>
  <si>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</si>
  <si>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</si>
  <si>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</si>
  <si>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</si>
  <si>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</si>
  <si>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</si>
  <si>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</si>
  <si>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</si>
  <si>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</si>
  <si>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</si>
  <si>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</si>
  <si>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</si>
  <si>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</si>
  <si>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</si>
  <si>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</si>
  <si>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</si>
  <si>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</si>
  <si>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</si>
  <si>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</si>
  <si>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</si>
  <si>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</si>
  <si>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</si>
  <si>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</si>
  <si>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</si>
  <si>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</si>
  <si>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</si>
  <si>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</si>
  <si>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</si>
  <si>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</si>
  <si>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</si>
  <si>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</si>
  <si>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</si>
  <si>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</si>
  <si>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</si>
  <si>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</si>
  <si>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</si>
  <si>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</si>
  <si>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</si>
  <si>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</si>
  <si>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</si>
  <si>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</si>
  <si>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</si>
  <si>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</si>
  <si>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</si>
  <si>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</si>
  <si>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</si>
  <si>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</si>
  <si>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</si>
  <si>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</si>
  <si>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</si>
  <si>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</si>
  <si>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</si>
  <si>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</si>
  <si>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</si>
  <si>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</si>
  <si>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</si>
  <si>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</si>
  <si>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</si>
  <si>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</si>
  <si>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</si>
  <si>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</si>
  <si>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</si>
  <si>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</si>
  <si>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</si>
  <si>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</si>
  <si>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</si>
  <si>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</si>
  <si>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</si>
  <si>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</si>
  <si>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</si>
  <si>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</si>
  <si>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</si>
  <si>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</si>
  <si>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</si>
  <si>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</si>
  <si>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</si>
  <si>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</si>
  <si>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</si>
  <si>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</si>
  <si>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</si>
  <si>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</si>
  <si>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</si>
  <si>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</si>
  <si>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</si>
  <si>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</si>
  <si>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</si>
  <si>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</si>
  <si>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</si>
  <si>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</si>
  <si>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</si>
  <si>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</si>
  <si>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</si>
  <si>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</si>
  <si>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</si>
  <si>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</si>
  <si>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</si>
  <si>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</si>
  <si>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</si>
  <si>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</si>
  <si>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</si>
  <si>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</si>
  <si>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</si>
  <si>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</si>
  <si>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</si>
  <si>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</si>
  <si>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</si>
  <si>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</si>
  <si>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</si>
  <si>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</si>
  <si>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</si>
  <si>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</si>
  <si>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</si>
  <si>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</si>
  <si>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</si>
  <si>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</si>
  <si>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</si>
  <si>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</si>
  <si>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</si>
  <si>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</si>
  <si>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</si>
  <si>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</si>
  <si>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</si>
  <si>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</si>
  <si>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</si>
  <si>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</si>
  <si>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</si>
  <si>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</si>
  <si>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</si>
  <si>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</si>
  <si>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</si>
  <si>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</si>
  <si>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</si>
  <si>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</si>
  <si>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</si>
  <si>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</si>
  <si>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</si>
  <si>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</si>
  <si>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</si>
  <si>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</si>
  <si>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</si>
  <si>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</si>
  <si>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</si>
  <si>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</si>
  <si>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</si>
  <si>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</si>
  <si>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</si>
  <si>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</si>
  <si>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</si>
  <si>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</si>
  <si>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</si>
  <si>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</si>
  <si>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</si>
  <si>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</si>
  <si>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</si>
  <si>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</si>
  <si>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</si>
  <si>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</si>
  <si>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</si>
  <si>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</si>
  <si>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</si>
  <si>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</si>
  <si>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</si>
  <si>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</si>
  <si>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</si>
  <si>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</si>
  <si>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</si>
  <si>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</si>
  <si>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</si>
  <si>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</si>
  <si>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</si>
  <si>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</si>
  <si>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</si>
  <si>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</si>
  <si>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</si>
  <si>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</si>
  <si>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</si>
  <si>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</si>
  <si>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</si>
  <si>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</si>
  <si>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</si>
  <si>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</si>
  <si>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</si>
  <si>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</si>
  <si>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</si>
  <si>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</si>
  <si>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</si>
  <si>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</si>
  <si>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</si>
  <si>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</si>
  <si>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</si>
  <si>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</si>
  <si>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</si>
  <si>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</si>
  <si>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</si>
  <si>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</si>
  <si>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</si>
  <si>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</si>
  <si>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</si>
  <si>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</si>
  <si>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</si>
  <si>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</si>
  <si>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</si>
  <si>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</si>
  <si>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</si>
  <si>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</si>
  <si>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</si>
  <si>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</si>
  <si>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</si>
  <si>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</si>
  <si>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</si>
  <si>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</si>
  <si>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</si>
  <si>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</si>
  <si>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</si>
  <si>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</si>
  <si>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</si>
  <si>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</si>
  <si>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</si>
  <si>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</si>
  <si>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</si>
  <si>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</si>
  <si>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</si>
  <si>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</si>
  <si>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</si>
  <si>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</si>
  <si>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</si>
  <si>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</si>
  <si>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</si>
  <si>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</si>
  <si>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</si>
  <si>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</si>
  <si>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</si>
  <si>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</si>
  <si>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</si>
  <si>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</si>
  <si>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</si>
  <si>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</si>
  <si>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</si>
  <si>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</si>
  <si>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</si>
  <si>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</si>
  <si>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</si>
  <si>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</si>
  <si>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</si>
  <si>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</si>
  <si>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</si>
  <si>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</si>
  <si>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</si>
  <si>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</si>
  <si>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</si>
  <si>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</si>
  <si>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</si>
  <si>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</si>
  <si>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</si>
  <si>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</si>
  <si>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</si>
  <si>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</si>
  <si>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</si>
  <si>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</si>
  <si>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</si>
  <si>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</si>
  <si>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</si>
  <si>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</si>
  <si>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</si>
  <si>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</si>
  <si>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</si>
  <si>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</si>
  <si>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</si>
  <si>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</si>
  <si>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</si>
  <si>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</si>
  <si>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</si>
  <si>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</si>
  <si>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</si>
  <si>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</si>
  <si>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</si>
  <si>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</si>
  <si>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</si>
  <si>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</si>
  <si>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</si>
  <si>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</si>
  <si>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</si>
  <si>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</si>
  <si>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</si>
  <si>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</si>
  <si>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</si>
  <si>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</si>
  <si>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</si>
  <si>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</si>
  <si>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</si>
  <si>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</si>
  <si>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</si>
  <si>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</si>
  <si>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</si>
  <si>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</si>
  <si>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</si>
  <si>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</si>
  <si>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</si>
  <si>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</si>
  <si>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</si>
  <si>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</si>
  <si>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</si>
  <si>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</si>
  <si>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</si>
  <si>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</si>
  <si>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</si>
  <si>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</si>
  <si>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</si>
  <si>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</si>
  <si>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</si>
  <si>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</si>
  <si>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</si>
  <si>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</si>
  <si>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</si>
  <si>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</si>
  <si>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</si>
  <si>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</si>
  <si>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</si>
  <si>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</si>
  <si>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</si>
  <si>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</si>
  <si>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</si>
  <si>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</si>
  <si>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</si>
  <si>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</si>
  <si>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</si>
  <si>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</si>
  <si>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</si>
  <si>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</si>
  <si>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</si>
  <si>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</si>
  <si>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</si>
  <si>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</si>
  <si>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</si>
  <si>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</si>
  <si>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</si>
  <si>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</si>
  <si>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</si>
  <si>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</si>
  <si>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</si>
  <si>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</si>
  <si>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</si>
  <si>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</si>
  <si>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</si>
  <si>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</si>
  <si>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</si>
  <si>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</si>
  <si>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</si>
  <si>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</si>
  <si>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</si>
  <si>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</si>
  <si>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</si>
  <si>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</si>
  <si>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</si>
  <si>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</si>
  <si>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</si>
  <si>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</si>
  <si>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</si>
  <si>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</si>
  <si>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</si>
  <si>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</si>
  <si>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</si>
  <si>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</si>
  <si>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</si>
  <si>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</si>
  <si>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</si>
  <si>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</si>
  <si>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</si>
  <si>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</si>
  <si>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</si>
  <si>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</si>
  <si>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</si>
  <si>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</si>
  <si>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</si>
  <si>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</si>
  <si>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</si>
  <si>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</si>
  <si>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</si>
  <si>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</si>
  <si>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</si>
  <si>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</si>
  <si>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</si>
  <si>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</si>
  <si>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</si>
  <si>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</si>
  <si>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</si>
  <si>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</si>
  <si>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</si>
  <si>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</si>
  <si>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</si>
  <si>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</si>
  <si>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</si>
  <si>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</si>
  <si>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</si>
  <si>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</si>
  <si>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</si>
  <si>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</si>
  <si>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</si>
  <si>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</si>
  <si>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</si>
  <si>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</si>
  <si>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</si>
  <si>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</si>
  <si>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</si>
  <si>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</si>
  <si>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</si>
  <si>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</si>
  <si>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</si>
  <si>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</si>
  <si>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</si>
  <si>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</si>
  <si>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</si>
  <si>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</si>
  <si>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</si>
  <si>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</si>
  <si>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</si>
  <si>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</si>
  <si>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</si>
  <si>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</si>
  <si>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</si>
  <si>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</si>
  <si>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</si>
  <si>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</si>
  <si>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</si>
  <si>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</si>
  <si>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</si>
  <si>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</si>
  <si>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</si>
  <si>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</si>
  <si>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</si>
  <si>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</si>
  <si>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</si>
  <si>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</si>
  <si>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</si>
  <si>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</si>
  <si>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</si>
  <si>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</si>
  <si>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</si>
  <si>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</si>
  <si>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</si>
  <si>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</si>
  <si>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</si>
  <si>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</si>
  <si>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</si>
  <si>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</si>
  <si>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</si>
  <si>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</si>
  <si>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</si>
  <si>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</si>
  <si>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</si>
  <si>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</si>
  <si>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</si>
  <si>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</si>
  <si>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</si>
  <si>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</si>
  <si>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</si>
  <si>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</si>
  <si>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</si>
  <si>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</si>
  <si>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</si>
  <si>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</si>
  <si>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</si>
  <si>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</si>
  <si>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</si>
  <si>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</si>
  <si>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</si>
  <si>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</si>
  <si>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</si>
  <si>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</si>
  <si>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</si>
  <si>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</si>
  <si>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</si>
  <si>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</si>
  <si>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</si>
  <si>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</si>
  <si>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</si>
  <si>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</si>
  <si>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</si>
  <si>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</si>
  <si>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</si>
  <si>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</si>
  <si>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</si>
  <si>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</si>
  <si>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</si>
  <si>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</si>
  <si>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</si>
  <si>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</si>
  <si>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</si>
  <si>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</si>
  <si>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</si>
  <si>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</si>
  <si>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</si>
  <si>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</si>
  <si>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</si>
  <si>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</si>
  <si>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</si>
  <si>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</si>
  <si>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</si>
  <si>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</si>
  <si>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</si>
  <si>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</si>
  <si>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</si>
  <si>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</si>
  <si>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</si>
  <si>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</si>
  <si>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</si>
  <si>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</si>
  <si>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</si>
  <si>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</si>
  <si>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</si>
  <si>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</si>
  <si>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</si>
  <si>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</si>
  <si>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</si>
  <si>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</si>
  <si>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</si>
  <si>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</si>
  <si>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</si>
  <si>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</si>
  <si>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</si>
  <si>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</si>
  <si>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</si>
  <si>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</si>
  <si>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</si>
  <si>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</si>
  <si>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</si>
  <si>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</si>
  <si>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</si>
  <si>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</si>
  <si>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</si>
  <si>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</si>
  <si>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</si>
  <si>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</si>
  <si>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</si>
  <si>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</si>
  <si>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</si>
  <si>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</si>
  <si>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</si>
  <si>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</si>
  <si>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</si>
  <si>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</si>
  <si>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</si>
  <si>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</si>
  <si>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</si>
  <si>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</si>
  <si>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</si>
  <si>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</si>
  <si>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</si>
  <si>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</si>
  <si>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</si>
  <si>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</si>
  <si>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</si>
  <si>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</si>
  <si>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</si>
  <si>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</si>
  <si>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</si>
  <si>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</si>
  <si>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</si>
  <si>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</si>
  <si>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</si>
  <si>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</si>
  <si>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</si>
  <si>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</si>
  <si>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</si>
  <si>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</si>
  <si>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</si>
  <si>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</si>
  <si>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</si>
  <si>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</si>
  <si>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</si>
  <si>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</si>
  <si>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</si>
  <si>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</si>
  <si>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</si>
  <si>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</si>
  <si>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</si>
  <si>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</si>
  <si>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</si>
  <si>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</si>
  <si>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</si>
  <si>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</si>
  <si>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</si>
  <si>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</si>
  <si>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</si>
  <si>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</si>
  <si>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</si>
  <si>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</si>
  <si>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</si>
  <si>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</si>
  <si>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</si>
  <si>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</si>
  <si>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</si>
  <si>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</si>
  <si>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</si>
  <si>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</si>
  <si>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</si>
  <si>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</si>
  <si>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</si>
  <si>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</si>
  <si>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</si>
  <si>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</si>
  <si>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</si>
  <si>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</si>
  <si>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</si>
  <si>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</si>
  <si>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</si>
  <si>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</si>
  <si>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</si>
  <si>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</si>
  <si>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</si>
  <si>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</si>
  <si>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</si>
  <si>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</si>
  <si>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</si>
  <si>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</si>
  <si>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</si>
  <si>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</si>
  <si>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</si>
  <si>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</si>
  <si>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</si>
  <si>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</si>
  <si>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</si>
  <si>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</si>
  <si>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</si>
  <si>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</si>
  <si>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</si>
  <si>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</si>
  <si>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</si>
  <si>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</si>
  <si>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</si>
  <si>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</si>
  <si>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</si>
  <si>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</si>
  <si>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</si>
  <si>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</si>
  <si>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</si>
  <si>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</si>
  <si>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</si>
  <si>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</si>
  <si>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</si>
  <si>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</si>
  <si>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</si>
  <si>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</si>
  <si>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</si>
  <si>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</si>
  <si>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</si>
  <si>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</si>
  <si>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</si>
  <si>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</si>
  <si>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</si>
  <si>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</si>
  <si>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</si>
  <si>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</si>
  <si>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</si>
  <si>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</si>
  <si>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</si>
  <si>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</si>
  <si>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</si>
  <si>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</si>
  <si>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</si>
  <si>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</si>
  <si>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</si>
  <si>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</si>
  <si>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</si>
  <si>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</si>
  <si>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</si>
  <si>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</si>
  <si>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</si>
  <si>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</si>
  <si>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</si>
  <si>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</si>
  <si>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</si>
  <si>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</si>
  <si>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</si>
  <si>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</si>
  <si>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</si>
  <si>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</si>
  <si>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</si>
  <si>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</si>
  <si>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</si>
  <si>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</si>
  <si>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</si>
  <si>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</si>
  <si>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</si>
  <si>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</si>
  <si>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</si>
  <si>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</si>
  <si>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</si>
  <si>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</si>
  <si>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</si>
  <si>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</si>
  <si>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</si>
  <si>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</si>
  <si>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</si>
  <si>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</si>
  <si>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</si>
  <si>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</si>
  <si>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</si>
  <si>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</si>
  <si>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</si>
  <si>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</si>
  <si>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</si>
  <si>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</si>
  <si>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</si>
  <si>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</si>
  <si>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</si>
  <si>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</si>
  <si>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</si>
  <si>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</si>
  <si>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</si>
  <si>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</si>
  <si>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</si>
  <si>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</si>
  <si>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</si>
  <si>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</si>
  <si>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</si>
  <si>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</si>
  <si>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</si>
  <si>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</si>
  <si>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</si>
  <si>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</si>
  <si>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</si>
  <si>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</si>
  <si>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</si>
  <si>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</si>
  <si>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</si>
  <si>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</si>
  <si>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</si>
  <si>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</si>
  <si>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</si>
  <si>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</si>
  <si>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</si>
  <si>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</si>
  <si>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</si>
  <si>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</si>
  <si>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</si>
  <si>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</si>
  <si>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</si>
  <si>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</si>
  <si>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</si>
  <si>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</si>
  <si>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</si>
  <si>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</si>
  <si>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</si>
  <si>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</si>
  <si>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</si>
  <si>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</si>
  <si>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</si>
  <si>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</si>
  <si>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</si>
  <si>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</si>
  <si>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</si>
  <si>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</si>
  <si>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</si>
  <si>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</si>
  <si>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</si>
  <si>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</si>
  <si>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</si>
  <si>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</si>
  <si>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</si>
  <si>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</si>
  <si>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</si>
  <si>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</si>
  <si>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</si>
  <si>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</si>
  <si>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</si>
  <si>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</si>
  <si>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</si>
  <si>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</si>
  <si>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</si>
  <si>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</si>
  <si>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</si>
  <si>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</si>
  <si>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</si>
  <si>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</si>
  <si>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</si>
  <si>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</si>
  <si>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</si>
  <si>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</si>
  <si>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</si>
  <si>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</si>
  <si>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</si>
  <si>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</si>
  <si>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</si>
  <si>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</si>
  <si>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</si>
  <si>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</si>
  <si>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</si>
  <si>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</si>
  <si>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</si>
  <si>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</si>
  <si>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</si>
  <si>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</si>
  <si>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</si>
  <si>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</si>
  <si>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</si>
  <si>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</si>
  <si>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</si>
  <si>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</si>
  <si>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</si>
  <si>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</si>
  <si>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</si>
  <si>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</si>
  <si>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</si>
  <si>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</si>
  <si>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</si>
  <si>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</si>
  <si>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</si>
  <si>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</si>
  <si>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</si>
  <si>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</si>
  <si>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</si>
  <si>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</si>
  <si>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</si>
  <si>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</si>
  <si>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</si>
  <si>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</si>
  <si>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</si>
  <si>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</si>
  <si>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</si>
  <si>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</si>
  <si>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</si>
  <si>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</si>
  <si>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</si>
  <si>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</si>
  <si>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</si>
  <si>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</si>
  <si>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</si>
  <si>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</si>
  <si>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</si>
  <si>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</si>
  <si>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</si>
  <si>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</si>
  <si>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</si>
  <si>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</si>
  <si>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</si>
  <si>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</si>
  <si>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</si>
  <si>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</si>
  <si>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</si>
  <si>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</si>
  <si>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</si>
  <si>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</si>
  <si>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</si>
  <si>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</si>
  <si>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</si>
  <si>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</si>
  <si>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</si>
  <si>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</si>
  <si>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</si>
  <si>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</si>
  <si>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</si>
  <si>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</si>
  <si>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</si>
  <si>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</si>
  <si>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</si>
  <si>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</si>
  <si>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</si>
  <si>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</si>
  <si>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</si>
  <si>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</si>
  <si>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</si>
  <si>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</si>
  <si>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</si>
  <si>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</si>
  <si>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</si>
  <si>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</si>
  <si>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</si>
  <si>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</si>
  <si>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</si>
  <si>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</si>
  <si>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</si>
  <si>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</si>
  <si>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</si>
  <si>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</si>
  <si>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</si>
  <si>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</si>
  <si>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</si>
  <si>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</si>
  <si>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</si>
  <si>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</si>
  <si>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</si>
  <si>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</si>
  <si>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</si>
  <si>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</si>
  <si>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</si>
  <si>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</si>
  <si>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</si>
  <si>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</si>
  <si>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</si>
  <si>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</si>
  <si>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</si>
  <si>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</si>
  <si>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</si>
  <si>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</si>
  <si>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</si>
  <si>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</si>
  <si>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</si>
  <si>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</si>
  <si>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</si>
  <si>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</si>
  <si>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</si>
  <si>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</si>
  <si>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</si>
  <si>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</si>
  <si>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</si>
  <si>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</si>
  <si>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</si>
  <si>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</si>
  <si>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</si>
  <si>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</si>
  <si>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</si>
  <si>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</si>
  <si>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</si>
  <si>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</si>
  <si>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</si>
  <si>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</si>
  <si>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</si>
  <si>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</si>
  <si>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</si>
  <si>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</si>
  <si>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</si>
  <si>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</si>
  <si>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</si>
  <si>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</si>
  <si>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</si>
  <si>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</si>
  <si>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</si>
  <si>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</si>
  <si>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</si>
  <si>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</si>
  <si>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</si>
  <si>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</si>
  <si>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</si>
  <si>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</si>
  <si>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</si>
  <si>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</si>
  <si>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</si>
  <si>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</si>
  <si>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</si>
  <si>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</si>
  <si>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</si>
  <si>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</si>
  <si>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</si>
  <si>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</si>
  <si>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</si>
  <si>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</si>
  <si>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</si>
  <si>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</si>
  <si>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</si>
  <si>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</si>
  <si>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</si>
  <si>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</si>
  <si>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</si>
  <si>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</si>
  <si>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</si>
  <si>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</si>
  <si>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</si>
  <si>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</si>
  <si>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</si>
  <si>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</si>
  <si>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</si>
  <si>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</si>
  <si>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</si>
  <si>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</si>
  <si>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</si>
  <si>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</si>
  <si>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</si>
  <si>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</si>
  <si>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</si>
  <si>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</si>
  <si>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</si>
  <si>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</si>
  <si>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</si>
  <si>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</si>
  <si>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</si>
  <si>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</si>
  <si>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</si>
  <si>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</si>
  <si>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</si>
  <si>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</si>
  <si>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</si>
  <si>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</si>
  <si>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</si>
  <si>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</si>
  <si>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</si>
  <si>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</si>
  <si>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</si>
  <si>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</si>
  <si>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</si>
  <si>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</si>
  <si>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</si>
  <si>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</si>
  <si>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</si>
  <si>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</si>
  <si>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</si>
  <si>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</si>
  <si>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</si>
  <si>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</si>
  <si>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</si>
  <si>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</si>
  <si>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</si>
  <si>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</si>
  <si>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</si>
  <si>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</si>
  <si>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</si>
  <si>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</si>
  <si>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</si>
  <si>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</si>
  <si>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</si>
  <si>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</si>
  <si>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</si>
  <si>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</si>
  <si>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</si>
  <si>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</si>
  <si>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</si>
  <si>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</si>
  <si>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</si>
  <si>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</si>
  <si>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</si>
  <si>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</si>
  <si>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</si>
  <si>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</si>
  <si>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</si>
  <si>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</si>
  <si>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</si>
  <si>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</si>
  <si>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</si>
  <si>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</si>
  <si>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</si>
  <si>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</si>
  <si>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</si>
  <si>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</si>
  <si>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</si>
  <si>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</si>
  <si>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</si>
  <si>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</si>
  <si>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</si>
  <si>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</si>
  <si>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</si>
  <si>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</si>
  <si>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</si>
  <si>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</si>
  <si>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</si>
  <si>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</si>
  <si>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</si>
  <si>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</si>
  <si>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</si>
  <si>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</si>
  <si>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</si>
  <si>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</si>
  <si>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</si>
  <si>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</si>
  <si>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</si>
  <si>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</si>
  <si>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</si>
  <si>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</si>
  <si>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</si>
  <si>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</si>
  <si>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</si>
  <si>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</si>
  <si>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</si>
  <si>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</si>
  <si>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</si>
  <si>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</si>
  <si>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</si>
  <si>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</si>
  <si>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</si>
  <si>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</si>
  <si>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</si>
  <si>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</si>
  <si>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</si>
  <si>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</si>
  <si>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</si>
  <si>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</si>
  <si>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</si>
  <si>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</si>
  <si>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</si>
  <si>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</si>
  <si>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</si>
  <si>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</si>
  <si>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</si>
  <si>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</si>
  <si>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</si>
  <si>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</si>
  <si>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</si>
  <si>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</si>
  <si>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</si>
  <si>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</si>
  <si>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</si>
  <si>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</si>
  <si>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</si>
  <si>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</si>
  <si>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</si>
  <si>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</si>
  <si>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</si>
  <si>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</si>
  <si>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</si>
  <si>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</si>
  <si>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</si>
  <si>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</si>
  <si>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</si>
  <si>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</si>
  <si>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</si>
  <si>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</si>
  <si>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</si>
  <si>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</si>
  <si>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</si>
  <si>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</si>
  <si>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</si>
  <si>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</si>
  <si>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</si>
  <si>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</si>
  <si>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</si>
  <si>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</si>
  <si>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</si>
  <si>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</si>
  <si>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</si>
  <si>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</si>
  <si>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</si>
  <si>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</si>
  <si>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</si>
  <si>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</si>
  <si>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</si>
  <si>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</si>
  <si>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</si>
  <si>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</si>
  <si>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</si>
  <si>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</si>
  <si>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</si>
  <si>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</si>
  <si>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</si>
  <si>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</si>
  <si>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</si>
  <si>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</si>
  <si>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</si>
  <si>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</si>
  <si>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</si>
  <si>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</si>
  <si>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</si>
  <si>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</si>
  <si>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</si>
  <si>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</si>
  <si>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</si>
  <si>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</si>
  <si>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</si>
  <si>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</si>
  <si>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</si>
  <si>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</si>
  <si>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</si>
  <si>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</si>
  <si>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</si>
  <si>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</si>
  <si>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</si>
  <si>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</si>
  <si>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</si>
  <si>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</si>
  <si>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</si>
  <si>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</si>
  <si>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</si>
  <si>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</si>
  <si>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</si>
  <si>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</si>
  <si>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</si>
  <si>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</si>
  <si>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</si>
  <si>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</si>
  <si>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</si>
  <si>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</si>
  <si>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</si>
  <si>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</si>
  <si>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</si>
  <si>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</si>
  <si>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</si>
  <si>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</si>
  <si>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</si>
  <si>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</si>
  <si>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</si>
  <si>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</si>
  <si>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</si>
  <si>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</si>
  <si>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</si>
  <si>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</si>
  <si>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</si>
  <si>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</si>
  <si>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</si>
  <si>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</si>
  <si>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</si>
  <si>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</si>
  <si>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</si>
  <si>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</si>
  <si>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</si>
  <si>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</si>
  <si>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</si>
  <si>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</si>
  <si>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</si>
  <si>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</si>
  <si>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</si>
  <si>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</si>
  <si>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</si>
  <si>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</si>
  <si>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</si>
  <si>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</si>
  <si>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</si>
  <si>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</si>
  <si>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</si>
  <si>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</si>
  <si>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</si>
  <si>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</si>
  <si>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</si>
  <si>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</si>
  <si>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</si>
  <si>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</si>
  <si>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</si>
  <si>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</si>
  <si>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</si>
  <si>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</si>
  <si>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</si>
  <si>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</si>
  <si>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</si>
  <si>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</si>
  <si>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</si>
  <si>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</si>
  <si>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</si>
  <si>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</si>
  <si>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</si>
  <si>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</si>
  <si>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</si>
  <si>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</si>
  <si>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</si>
  <si>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</si>
  <si>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</si>
  <si>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</si>
  <si>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</si>
  <si>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</si>
  <si>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</si>
  <si>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</si>
  <si>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</si>
  <si>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</si>
  <si>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</si>
  <si>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</si>
  <si>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</si>
  <si>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</si>
  <si>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</si>
  <si>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</si>
  <si>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</si>
  <si>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</si>
  <si>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</si>
  <si>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</si>
  <si>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</si>
  <si>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</si>
  <si>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</si>
  <si>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</si>
  <si>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</si>
  <si>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</si>
  <si>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</si>
  <si>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</si>
  <si>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</si>
  <si>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</si>
  <si>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</si>
  <si>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</si>
  <si>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</si>
  <si>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</si>
  <si>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</si>
  <si>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</si>
  <si>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</si>
  <si>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</si>
  <si>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</si>
  <si>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</si>
  <si>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</si>
  <si>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</si>
  <si>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</si>
  <si>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</si>
  <si>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</si>
  <si>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</si>
  <si>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</si>
  <si>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</si>
  <si>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</si>
  <si>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</si>
  <si>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</si>
  <si>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</si>
  <si>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</si>
  <si>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</si>
  <si>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</si>
  <si>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</si>
  <si>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</si>
  <si>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</si>
  <si>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</si>
  <si>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</si>
  <si>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</si>
  <si>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</si>
  <si>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</si>
  <si>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</si>
  <si>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</si>
  <si>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</si>
  <si>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</si>
  <si>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</si>
  <si>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</si>
  <si>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</si>
  <si>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</si>
  <si>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</si>
  <si>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</si>
  <si>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</si>
  <si>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</si>
  <si>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</si>
  <si>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</si>
  <si>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</si>
  <si>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</si>
  <si>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</si>
  <si>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</si>
  <si>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</si>
  <si>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</si>
  <si>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</si>
  <si>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</si>
  <si>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</si>
  <si>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</si>
  <si>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</si>
  <si>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</si>
  <si>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</si>
  <si>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</si>
  <si>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</si>
  <si>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</si>
  <si>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</si>
  <si>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</si>
  <si>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</si>
  <si>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</si>
  <si>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</si>
  <si>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</si>
  <si>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</si>
  <si>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</si>
  <si>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</si>
  <si>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</si>
  <si>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</si>
  <si>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</si>
  <si>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</si>
  <si>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</si>
  <si>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</si>
  <si>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</si>
  <si>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</si>
  <si>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</si>
  <si>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</si>
  <si>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</si>
  <si>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</si>
  <si>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</si>
  <si>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</si>
  <si>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</si>
  <si>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</si>
  <si>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</si>
  <si>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</si>
  <si>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</si>
  <si>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</si>
  <si>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</si>
  <si>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</si>
  <si>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</si>
  <si>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</si>
  <si>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</si>
  <si>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</si>
  <si>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</si>
  <si>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</si>
  <si>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</si>
  <si>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</si>
  <si>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</si>
  <si>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</si>
  <si>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</si>
  <si>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</si>
  <si>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</si>
  <si>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</si>
  <si>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</si>
  <si>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</si>
  <si>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</si>
  <si>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</si>
  <si>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</si>
  <si>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</si>
  <si>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</si>
  <si>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</si>
  <si>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</si>
  <si>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</si>
  <si>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</si>
  <si>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</si>
  <si>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</si>
  <si>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</si>
  <si>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</si>
  <si>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</si>
  <si>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</si>
  <si>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</si>
  <si>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</si>
  <si>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</si>
  <si>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</si>
  <si>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</si>
  <si>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</si>
  <si>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</si>
  <si>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</si>
  <si>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</si>
  <si>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</si>
  <si>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</si>
  <si>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</si>
  <si>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</si>
  <si>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</si>
  <si>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</si>
  <si>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</si>
  <si>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</si>
  <si>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</si>
  <si>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</si>
  <si>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</si>
  <si>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</si>
  <si>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</si>
  <si>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</si>
  <si>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</si>
  <si>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</si>
  <si>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</si>
  <si>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</si>
  <si>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</si>
  <si>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</si>
  <si>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</si>
  <si>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</si>
  <si>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</si>
  <si>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</si>
  <si>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</si>
  <si>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</si>
  <si>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</si>
  <si>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</si>
  <si>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</si>
  <si>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</si>
  <si>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</si>
  <si>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</si>
  <si>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</si>
  <si>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</si>
  <si>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</si>
  <si>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</si>
  <si>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</si>
  <si>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</si>
  <si>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</si>
  <si>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</si>
  <si>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</si>
  <si>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</si>
  <si>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</si>
  <si>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</si>
  <si>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</si>
  <si>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</si>
  <si>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</si>
  <si>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</si>
  <si>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</si>
  <si>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</si>
  <si>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</si>
  <si>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</si>
  <si>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</si>
  <si>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</si>
  <si>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</si>
  <si>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</si>
  <si>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</si>
  <si>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</si>
  <si>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</si>
  <si>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</si>
  <si>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</si>
  <si>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</si>
  <si>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</si>
  <si>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</si>
  <si>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</si>
  <si>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</si>
  <si>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</si>
  <si>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</si>
  <si>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</si>
  <si>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</si>
  <si>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</si>
  <si>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</si>
  <si>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</si>
  <si>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</si>
  <si>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</si>
  <si>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</si>
  <si>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</si>
  <si>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</si>
  <si>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</si>
  <si>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</si>
  <si>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</si>
  <si>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</si>
  <si>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</si>
  <si>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</si>
  <si>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</si>
  <si>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</si>
  <si>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</si>
  <si>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</si>
  <si>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</si>
  <si>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</si>
  <si>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</si>
  <si>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</si>
  <si>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</si>
  <si>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</si>
  <si>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</si>
  <si>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</si>
  <si>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</si>
  <si>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</si>
  <si>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</si>
  <si>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</si>
  <si>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</si>
  <si>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</si>
  <si>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</si>
  <si>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</si>
  <si>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</si>
  <si>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</si>
  <si>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</si>
  <si>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</si>
  <si>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</si>
  <si>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</si>
  <si>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</si>
  <si>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</si>
  <si>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</si>
  <si>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</si>
  <si>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</si>
  <si>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</si>
  <si>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</si>
  <si>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</si>
  <si>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</si>
  <si>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</si>
  <si>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</si>
  <si>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</si>
  <si>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</si>
  <si>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</si>
  <si>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</si>
  <si>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</si>
  <si>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</si>
  <si>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</si>
  <si>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</si>
  <si>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</si>
  <si>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</si>
  <si>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</si>
  <si>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</si>
  <si>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</si>
  <si>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</si>
  <si>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</si>
  <si>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</si>
  <si>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</si>
  <si>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</si>
  <si>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</si>
  <si>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</si>
  <si>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</si>
  <si>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</si>
  <si>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</si>
  <si>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</si>
  <si>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</si>
  <si>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</si>
  <si>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</si>
  <si>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</si>
  <si>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</si>
  <si>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</si>
  <si>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</si>
  <si>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</si>
  <si>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</si>
  <si>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</si>
  <si>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</si>
  <si>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</si>
  <si>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</si>
  <si>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</si>
  <si>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</si>
  <si>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</si>
  <si>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</si>
  <si>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</si>
  <si>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</si>
  <si>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</si>
  <si>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</si>
  <si>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</si>
  <si>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</si>
  <si>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</si>
  <si>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</si>
  <si>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</si>
  <si>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</si>
  <si>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</si>
  <si>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</si>
  <si>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</si>
  <si>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</si>
  <si>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</si>
  <si>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</si>
  <si>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</si>
  <si>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</si>
  <si>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</si>
  <si>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</si>
  <si>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</si>
  <si>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</si>
  <si>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</si>
  <si>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</si>
  <si>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</si>
  <si>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</si>
  <si>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</si>
  <si>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</si>
  <si>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</si>
  <si>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</si>
  <si>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</si>
  <si>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</si>
  <si>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</si>
  <si>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</si>
  <si>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</si>
  <si>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</si>
  <si>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</si>
  <si>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</si>
  <si>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</si>
  <si>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</si>
  <si>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</si>
  <si>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</si>
  <si>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</si>
  <si>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</si>
  <si>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</si>
  <si>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</si>
  <si>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</si>
  <si>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</si>
  <si>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</si>
  <si>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</si>
  <si>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</si>
  <si>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</si>
  <si>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</si>
  <si>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</si>
  <si>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</si>
  <si>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</si>
  <si>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</si>
  <si>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</si>
  <si>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</si>
  <si>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</si>
  <si>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</si>
  <si>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</si>
  <si>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</si>
  <si>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</si>
  <si>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</si>
  <si>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</si>
  <si>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</si>
  <si>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</si>
  <si>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</si>
  <si>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</si>
  <si>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</si>
  <si>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</si>
  <si>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</si>
  <si>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</si>
  <si>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</si>
  <si>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</si>
  <si>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</si>
  <si>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</si>
  <si>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</si>
  <si>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</si>
  <si>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</si>
  <si>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</si>
  <si>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</si>
  <si>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</si>
  <si>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</si>
  <si>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</si>
  <si>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</si>
  <si>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</si>
  <si>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</si>
  <si>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</si>
  <si>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</si>
  <si>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</si>
  <si>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</si>
  <si>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</si>
  <si>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</si>
  <si>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</si>
  <si>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</si>
  <si>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</si>
  <si>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</si>
  <si>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</si>
  <si>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</si>
  <si>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</si>
  <si>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</si>
  <si>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</si>
  <si>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</si>
  <si>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</si>
  <si>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</si>
  <si>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</si>
  <si>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</si>
  <si>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</si>
  <si>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</si>
  <si>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</si>
  <si>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</si>
  <si>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</si>
  <si>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</si>
  <si>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</si>
  <si>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</si>
  <si>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</si>
  <si>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</si>
  <si>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</si>
  <si>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</si>
  <si>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</si>
  <si>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</si>
  <si>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</si>
  <si>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</si>
  <si>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</si>
  <si>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</si>
  <si>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</si>
  <si>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</si>
  <si>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</si>
  <si>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</si>
  <si>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</si>
  <si>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</si>
  <si>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</si>
  <si>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</si>
  <si>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</si>
  <si>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</si>
  <si>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</si>
  <si>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</si>
  <si>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</si>
  <si>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</si>
  <si>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</si>
  <si>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</si>
  <si>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</si>
  <si>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</si>
  <si>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</si>
  <si>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</si>
  <si>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</si>
  <si>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</si>
  <si>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</si>
  <si>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</si>
  <si>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</si>
  <si>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</si>
  <si>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</si>
  <si>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</si>
  <si>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</si>
  <si>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</si>
  <si>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</si>
  <si>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</si>
  <si>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</si>
  <si>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</si>
  <si>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</si>
  <si>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</si>
  <si>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</si>
  <si>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</si>
  <si>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</si>
  <si>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</si>
  <si>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</si>
  <si>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</si>
  <si>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</si>
  <si>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</si>
  <si>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</si>
  <si>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</si>
  <si>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</si>
  <si>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</si>
  <si>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</si>
  <si>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</si>
  <si>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</si>
  <si>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</si>
  <si>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</si>
  <si>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</si>
  <si>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</si>
  <si>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</si>
  <si>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</si>
  <si>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</si>
  <si>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</si>
  <si>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</si>
  <si>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</si>
  <si>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</si>
  <si>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</si>
  <si>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</si>
  <si>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</si>
  <si>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</si>
  <si>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</si>
  <si>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</si>
  <si>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</si>
  <si>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</si>
  <si>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</si>
  <si>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</si>
  <si>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</si>
  <si>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</si>
  <si>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</si>
  <si>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</si>
  <si>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</si>
  <si>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</si>
  <si>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</si>
  <si>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</si>
  <si>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</si>
  <si>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</si>
  <si>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</si>
  <si>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</si>
  <si>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</si>
  <si>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</si>
  <si>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</si>
  <si>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</si>
  <si>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</si>
  <si>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</si>
  <si>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</si>
  <si>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</si>
  <si>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</si>
  <si>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</si>
  <si>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</si>
  <si>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</si>
  <si>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</si>
  <si>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</si>
  <si>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</si>
  <si>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</si>
  <si>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</si>
  <si>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</si>
  <si>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</si>
  <si>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</si>
  <si>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</si>
  <si>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</si>
  <si>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</si>
  <si>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</si>
  <si>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</si>
  <si>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</si>
  <si>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</si>
  <si>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</si>
  <si>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</si>
  <si>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</si>
  <si>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</si>
  <si>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</si>
  <si>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</si>
  <si>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</si>
  <si>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</si>
  <si>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</si>
  <si>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</si>
  <si>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</si>
  <si>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</si>
  <si>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</si>
  <si>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</si>
  <si>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</si>
  <si>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</si>
  <si>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</si>
  <si>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</si>
  <si>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</si>
  <si>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</si>
  <si>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</si>
  <si>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</si>
  <si>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</si>
  <si>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</si>
  <si>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</si>
  <si>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</si>
  <si>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</si>
  <si>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</si>
  <si>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</si>
  <si>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</si>
  <si>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</si>
  <si>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</si>
  <si>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</si>
  <si>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</si>
  <si>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</si>
  <si>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</si>
  <si>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</si>
  <si>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</si>
  <si>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</si>
  <si>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</si>
  <si>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</si>
  <si>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</si>
  <si>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</si>
  <si>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</si>
  <si>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</si>
  <si>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</si>
  <si>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</si>
  <si>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</si>
  <si>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</si>
  <si>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</si>
  <si>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</si>
  <si>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</si>
  <si>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</si>
  <si>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</si>
  <si>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</si>
  <si>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</si>
  <si>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</si>
  <si>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</si>
  <si>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</si>
  <si>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</si>
  <si>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</si>
  <si>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</si>
  <si>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</si>
  <si>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</si>
  <si>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</si>
  <si>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</si>
  <si>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</si>
  <si>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</si>
  <si>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</si>
  <si>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</si>
  <si>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</si>
  <si>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</si>
  <si>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</si>
  <si>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</si>
  <si>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</si>
  <si>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</si>
  <si>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</si>
  <si>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</si>
  <si>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</si>
  <si>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</si>
  <si>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</si>
  <si>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</si>
  <si>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</si>
  <si>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</si>
  <si>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</si>
  <si>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</si>
  <si>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</si>
  <si>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</si>
  <si>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</si>
  <si>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</si>
  <si>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</si>
  <si>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</si>
  <si>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</si>
  <si>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</si>
  <si>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</si>
  <si>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</si>
  <si>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</si>
  <si>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</si>
  <si>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</si>
  <si>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</si>
  <si>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</si>
  <si>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</si>
  <si>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</si>
  <si>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</si>
  <si>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</si>
  <si>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</si>
  <si>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</si>
  <si>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</si>
  <si>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</si>
  <si>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</si>
  <si>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</si>
  <si>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</si>
  <si>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</si>
  <si>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</si>
  <si>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</si>
  <si>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</si>
  <si>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</si>
  <si>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</si>
  <si>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</si>
  <si>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</si>
  <si>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</si>
  <si>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</si>
  <si>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</si>
  <si>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</si>
  <si>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</si>
  <si>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</si>
  <si>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</si>
  <si>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</si>
  <si>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</si>
  <si>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</si>
  <si>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</si>
  <si>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</si>
  <si>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</si>
  <si>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</si>
  <si>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</si>
  <si>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</si>
  <si>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</si>
  <si>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</si>
  <si>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</si>
  <si>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</si>
  <si>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</si>
  <si>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</si>
  <si>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</si>
  <si>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</si>
  <si>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</si>
  <si>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</si>
  <si>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</si>
  <si>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</si>
  <si>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</si>
  <si>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</si>
  <si>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</si>
  <si>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</si>
  <si>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</si>
  <si>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</si>
  <si>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</si>
  <si>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</si>
  <si>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</si>
  <si>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</si>
  <si>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</si>
  <si>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</si>
  <si>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</si>
  <si>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</si>
  <si>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</si>
  <si>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</si>
  <si>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</si>
  <si>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</si>
  <si>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</si>
  <si>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</si>
  <si>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</si>
  <si>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</si>
  <si>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</si>
  <si>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</si>
  <si>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</si>
  <si>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</si>
  <si>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</si>
  <si>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</si>
  <si>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</si>
  <si>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</si>
  <si>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</si>
  <si>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</si>
  <si>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</si>
  <si>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</si>
  <si>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</si>
  <si>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</si>
  <si>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</si>
  <si>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</si>
  <si>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</si>
  <si>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</si>
  <si>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</si>
  <si>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</si>
  <si>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</si>
  <si>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</si>
  <si>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</si>
  <si>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</si>
  <si>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</si>
  <si>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</si>
  <si>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</si>
  <si>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</si>
  <si>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</si>
  <si>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</si>
  <si>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</si>
  <si>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</si>
  <si>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</si>
  <si>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</si>
  <si>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</si>
  <si>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</si>
  <si>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</si>
  <si>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</si>
  <si>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</si>
  <si>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</si>
  <si>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</si>
  <si>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</si>
  <si>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</si>
  <si>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</si>
  <si>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</si>
  <si>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</si>
  <si>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</si>
  <si>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</si>
  <si>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</si>
  <si>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</si>
  <si>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</si>
  <si>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</si>
  <si>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</si>
  <si>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</si>
  <si>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</si>
  <si>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PCM-20251104-00002195</t>
  </si>
  <si>
    <t>EM team on the way need 20 Min</t>
  </si>
  <si>
    <t>PCM-20251104-00002265</t>
  </si>
  <si>
    <t xml:space="preserve">site has access night issue located at USF area team will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</si>
  <si>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</si>
  <si>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</si>
  <si>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</si>
  <si>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</si>
  <si>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</si>
  <si>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</si>
  <si>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</si>
  <si>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</si>
  <si>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PCM-20251104-00002196</t>
  </si>
  <si>
    <t>sectors flapping Since 2025-11-04 20:53:34 // team move to cehck need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</si>
</sst>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302.92648344907502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45965.874909143517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45965.874909143517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45965.874909143517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45965.874909143517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45965.874909143517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45965.874909143517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45965.874909143517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45965.874909143517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45965.874909143517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45965.874909143517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45965.874909143517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45965.874909143517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45965.874909143517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45965.874909143517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45965.874909143517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45965.874909143517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45965.874909143517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45965.874909143517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45965.874909143517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45965.874909143517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45965.874909143517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45965.874909143517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45965.874909143517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45965.874909143517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45965.874909143517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45965.874909143517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45965.874909143517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45965.874909143517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45965.874909143517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45965.874909143517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45965.874909143517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45965.874909143517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45965.874909143517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45965.874909143517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45965.874909143517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45965.874909143517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45965.874909143517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45965.874909143517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45965.874909143517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45965.874909143517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45965.874909143517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45965.874909143517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45965.874909143517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45965.874909143517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45965.874909143517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45965.874909143517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45965.874909143517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45965.874909143517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45965.874909143517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45965.874909143517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45965.874909143517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45965.874909143517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45965.874909143517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45965.874909143517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45965.874909143517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45965.874909143517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45965.874909143517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45965.874909143517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45965.874909143517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45965.874909143517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45965.874909143517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45965.874909143517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45965.874909143517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45965.874909143517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45965.874909143517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45965.874909143517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45965.874909143517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45965.874909143517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45965.874909143517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45965.874909143517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45965.874909143517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45965.874909143517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45965.874909143517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45965.874909143517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45965.874909143517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45965.874909143517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45965.874909143517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45965.874909143517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45965.874909143517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45965.874909143517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45965.874909143517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45965.874909143517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45965.874909143517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45965.874909143517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45965.874909143517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45965.874909143517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45965.874909143517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45965.874909143517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45965.874909143517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45965.874909143517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45965.874909143517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45965.874909143517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45965.874909143517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45965.874909143517</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45965.874909143517</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ED9862B8-F60D-4360-97A7-C0F94728942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140.87507141203969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7.13282581018575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2.7860532405611593E-2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45965.874909143517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45965.874909143517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45965.874909143517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45965.874909143517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45965.874909143517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45965.874909143517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45965.874909143517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45965.874909143517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45965.874909143517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45965.874909143517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45965.874909143517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45965.874909143517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45965.874909143517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45965.874909143517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45965.874909143517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45965.874909143517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45965.874909143517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45965.874909143517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45965.874909143517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45965.874909143517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45965.874909143517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45965.874909143517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45965.874909143517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45965.874909143517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45965.874909143517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45965.874909143517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45965.874909143517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45965.874909143517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45965.874909143517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45965.874909143517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45965.874909143517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45965.874909143517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45965.874909143517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45965.874909143517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45965.874909143517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45965.874909143517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45965.874909143517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45965.874909143517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45965.874909143517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45965.874909143517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45965.874909143517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45965.874909143517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45965.874909143517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45965.874909143517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45965.874909143517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45965.874909143517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45965.874909143517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45965.874909143517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45965.874909143517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45965.874909143517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45965.874909143517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45965.874909143517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45965.874909143517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45965.874909143517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45965.874909143517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45965.874909143517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45965.874909143517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45965.874909143517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45965.874909143517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45965.874909143517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45965.874909143517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45965.874909143517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45965.874909143517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45965.874909143517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45965.874909143517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45965.874909143517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45965.874909143517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45965.874909143517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45965.874909143517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45965.874909143517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45965.874909143517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45965.874909143517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45965.874909143517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45965.874909143517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45965.874909143517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45965.874909143517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45965.874909143517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45965.874909143517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45965.874909143517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45965.874909143517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45965.874909143517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45965.874909143517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45965.874909143517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45965.874909143517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45965.874909143517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45965.874909143517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45965.874909143517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45965.874909143517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45965.874909143517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45965.874909143517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45965.874909143517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45965.874909143517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45965.874909143517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45965.874909143517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45965.874909143517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45965.874909143517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45965.874909143517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45965.874909143517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45965.874909143517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45965.874909143517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45965.874909143517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45965.874909143517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45965.874909143517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45965.874909143517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45965.874909143517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45965.874909143517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45965.874909143517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45965.874909143517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45965.874909375001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45965.874909375001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45965.874909375001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45965.874909375001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45965.874909375001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45965.874909375001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45965.874909375001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45965.874909375001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45965.874909375001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45965.874909375001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45965.874909375001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45965.874909375001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45965.874909375001</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45965.874909375001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45965.874909375001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45965.874909375001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45965.874909375001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45965.874909375001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45965.874909375001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45965.874909375001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45965.874909375001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45965.874909375001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45965.874909375001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45965.874909375001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45965.874909375001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45965.874909375001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45965.874909375001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45965.874909375001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45965.874909375001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45965.874909375001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45965.874909375001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45965.874909375001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45965.874909375001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45965.874909375001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45965.874909375001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45965.874909375001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45965.874909375001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45965.874909375001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45965.874909375001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45965.874909375001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45965.874909375001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45965.874909375001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45965.874909375001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45965.874909375001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45965.874909375001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45965.874909375001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45965.874909375001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45965.874909375001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45965.874909375001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45965.874909375001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45965.874909375001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45965.874909375001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45965.874909375001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45965.874909375001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45965.874909375001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45965.874909375001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45965.874909375001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45965.874909375001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45965.874909375001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45965.874909375001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45965.874909375001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45965.874909375001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45965.874909375001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45965.874909375001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45965.874909375001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45965.874909375001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45965.874909375001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45965.874909375001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45965.874909375001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45965.874909375001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45965.874909375001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45965.874909375001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45965.874909375001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45965.874909375001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45965.874909375001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45965.874909375001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45965.874909375001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45965.874909375001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45965.874909375001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45965.874909375001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45965.874909375001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45965.874909375001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45965.874909375001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45965.874909375001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45965.874909375001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45965.874909375001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45965.874909375001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45965.874909375001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45965.874909375001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45965.874909375001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45965.874909375001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45965.874909375001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45965.874909375001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45965.874909375001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45965.874909375001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45965.874909375001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45965.874909375001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45965.874909375001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45965.874909375001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45965.874909375001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45965.874909375001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45965.874909375001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45965.874909375001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45965.874909375001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45965.874909375001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45965.874909375001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45965.874909375001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45965.874909375001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45965.874909375001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45965.874909375001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45965.874909375001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45965.874909375001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45965.874909375001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45965.874909375001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45965.874909375001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45965.874909375001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45965.874909375001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45965.874909375001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45965.874909375001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45965.874909375001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45965.874909375001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45965.874909375001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45965.874909375001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45965.874909375001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45965.874909375001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45965.874909375001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45965.874909375001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45965.874909375001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45965.874909375001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45965.874909375001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45965.874909375001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45965.874909375001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45965.874909375001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45965.874909375001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45965.874909375001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45965.874909375001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45965.874909375001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45965.874909375001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45965.874909375001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45965.874909375001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45965.874909375001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45965.874909375001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45965.874909375001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45965.874909375001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45965.874909375001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45965.874909375001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45965.874909375001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45965.874909375001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45965.874909375001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45965.874909375001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45965.874909375001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45965.874909375001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45965.874909375001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45965.874909375001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45965.874909375001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45965.874909375001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45965.874909375001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45965.874909375001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45965.874909375001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45965.874909375001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45965.874909375001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45965.874909375001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45965.874909375001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45965.874909375001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45965.874909375001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45965.874909375001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45965.874909375001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45965.874909375001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45965.874909375001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45965.874909375001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45965.874909375001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45965.874909375001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45965.874909375001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45965.874909375001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45965.874909375001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45965.874909375001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45965.874909375001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45965.874909375001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45965.874909375001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45965.874909375001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45965.874909375001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45965.874909375001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45965.874909375001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45965.874909375001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45965.874909375001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45965.874909375001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45965.874909375001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45965.874909375001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45965.874909375001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45965.874909375001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45965.874909375001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45965.874909375001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45965.874909375001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45965.874909375001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45965.874909375001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45965.874909375001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45965.874909375001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45965.874909375001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45965.874909375001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45965.874909375001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45965.874909375001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45965.874909375001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45965.874909375001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45965.874909375001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45965.874909375001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45965.874909375001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45965.874909375001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45965.874909375001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45965.874909375001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45965.874909375001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45965.874909375001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45965.874909375001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45965.874909375001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45965.874909375001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45965.874909375001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45965.874909375001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45965.874909375001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45965.874909375001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45965.874909375001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45965.874909375001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45965.874909375001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45965.874909375001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45965.874909375001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45965.874909375001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45965.874909375001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45965.874909375001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45965.874909375001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45965.874909375001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45965.874909375001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45965.874909375001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45965.874909375001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45965.874909375001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45965.874909375001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45965.874909375001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45965.874909375001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45965.874909375001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45965.874909375001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45965.874909375001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45965.874909375001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45965.874909375001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45965.874909375001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45965.874909375001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45965.874909375001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45965.874909375001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45965.874909375001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45965.874909375001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45965.874909375001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45965.874909375001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45965.874909375001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45965.874909375001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45965.874909375001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45965.874909375001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45965.874909375001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45965.874909375001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45965.874909375001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45965.874909375001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45965.874909375001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45965.874909375001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45965.874909375001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45965.874909375001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45965.874909375001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45965.874909375001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45965.874909375001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45965.874909375001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45965.874909375001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45965.874909375001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45965.874909375001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45965.874909375001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45965.874909375001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45965.874909375001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45965.874909375001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45965.874909375001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45965.874909375001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45965.874909375001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45965.874909375001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45965.874909375001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45965.874909375001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45965.874909375001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45965.874909375001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45965.874909375001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45965.874909375001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45965.874909375001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45965.874909375001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45965.874909375001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45965.874909375001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45965.874909375001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45965.874909375001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45965.874909375001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45965.874909375001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45965.874909375001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45965.874909375001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45965.874909375001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45965.874909375001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45965.874909375001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45965.874909375001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45965.874909375001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45965.874909375001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45965.874909375001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45965.874909375001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45965.874909375001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45965.874909375001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45965.874909375001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45965.874909375001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45965.874909375001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45965.874909375001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45965.874909375001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45965.874909375001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45965.874909375001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45965.874909375001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45965.874909375001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45965.874909375001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45965.874909375001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45965.874909375001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45965.874909375001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45965.874909375001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45965.874909375001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45965.874909375001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45965.874909375001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45965.874909375001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45965.874909375001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45965.874909375001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45965.874909375001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45965.874909375001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45965.874909375001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45965.874909375001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45965.874909375001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45965.874909375001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45965.874909375001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45965.874909375001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45965.874909375001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45965.874909375001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45965.874909375001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45965.874909375001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45965.874909375001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45965.874909375001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45965.874909375001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45965.874909375001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45965.874909375001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45965.874909375001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45965.874909375001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45965.874909375001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45965.874909375001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45965.874909375001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45965.874909375001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45965.874909375001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45965.874909375001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45965.874909375001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45965.874909375001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45965.874909375001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45965.874909375001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45965.874909375001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45965.874909375001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45965.874909375001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45965.874909375001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45965.874909375001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45965.874909375001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45965.874909375001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45965.874909375001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45965.874909375001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45965.874909375001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45965.874909375001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45965.874909375001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45965.874909375001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45965.874909375001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45965.874909375001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45965.874909375001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45965.874909375001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45965.874909375001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45965.874909375001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45965.874909375001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45965.874909375001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45965.874909375001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45965.874909375001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45965.874909375001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45965.874909375001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45965.874909375001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45965.874909375001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45965.874909375001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45965.874909375001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45965.874909375001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45965.874909375001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45965.874909375001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45965.874909375001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45965.874909375001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45965.874909375001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45965.874909375001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45965.874909375001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45965.874909375001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45965.874909375001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45965.874909375001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45965.874909375001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45965.874909375001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45965.874909375001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45965.874909375001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45965.874909375001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45965.874909375001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45965.874909375001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45965.874909375001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45965.874909375001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45965.874909375001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45965.874909375001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45965.874909375001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45965.874909375001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45965.874909375001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45965.874909375001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45965.874909375001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45965.874909375001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45965.874909375001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45965.874909375001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45965.874909375001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45965.874909375001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45965.874909375001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45965.874909375001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45965.874909375001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45965.874909375001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45965.874909375001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45965.874909375001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45965.874909375001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45965.874909375001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45965.874909375001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45965.874909375001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45965.874909375001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45965.874909375001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45965.874909375001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45965.874909375001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45965.874909375001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45965.874909375001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45965.874909375001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45965.874909375001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45965.874909375001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45965.874909375001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45965.874909375001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45965.874909375001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45965.874909375001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45965.874909375001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45965.874909375001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45965.874909375001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45965.874909375001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45965.874909375001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45965.874909375001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45965.874909375001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45965.874909375001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45965.874909375001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45965.874909375001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45965.874909375001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45965.874909375001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45965.874909375001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45965.874909375001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45965.874909375001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45965.874909375001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45965.874909375001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45965.874909375001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45965.874909375001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45965.874909375001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45965.874909375001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45965.874909375001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45965.874909375001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45965.874909375001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45965.874909375001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45965.874909375001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45965.874909375001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45965.874909375001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45965.874909375001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45965.874909375001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45965.874909375001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45965.874909375001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45965.874909375001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45965.874909375001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45965.874909375001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45965.874909375001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45965.874909375001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45965.874909375001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45965.874909375001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45965.87490949074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45965.87490949074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45965.87490949074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45965.87490949074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45965.87490949074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45965.87490949074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45965.87490949074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45965.87490949074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45965.87490949074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45965.87490949074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45965.87490949074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45965.87490949074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45965.87490949074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45965.87490949074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45965.87490949074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45965.87490949074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45965.87490949074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45965.87490949074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45965.87490949074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45965.87490949074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45965.87490949074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45965.87490949074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45965.87490949074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45965.87490949074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45965.87490949074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45965.87490949074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45965.87490949074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45965.87490949074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45965.87490949074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45965.87490949074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45965.87490949074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45965.87490949074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45965.87490949074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45965.87490949074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45965.87490949074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45965.87490949074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45965.87490949074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45965.87490949074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45965.87490949074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45965.87490949074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45965.87490949074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45965.87490949074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45965.87490949074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45965.87490949074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45965.87490949074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45965.87490949074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45965.87490949074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45965.87490949074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45965.87490949074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45965.87490949074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45965.87490949074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45965.87490949074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45965.87490949074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45965.87490949074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45965.87490949074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45965.87490949074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45965.87490949074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45965.87490949074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45965.87490949074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45965.87490949074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45965.87490949074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45965.87490949074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45965.87490949074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45965.87490949074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45965.87490949074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45965.87490949074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45965.87490949074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45965.87490949074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45965.87490949074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45965.87490949074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45965.87490949074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45965.87490949074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45965.87490949074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45965.87490949074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45965.87490949074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45965.87490949074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45965.87490949074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45965.87490949074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45965.87490949074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45965.87490949074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45965.87490949074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45965.87490949074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45965.87490949074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45965.87490949074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45965.87490949074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45965.87490949074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45965.87490949074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45965.87490949074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45965.87490949074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45965.87490949074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45965.87490949074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45965.87490949074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45965.87490949074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45965.87490949074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45965.87490949074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45965.87490949074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45965.87490949074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45965.87490949074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45965.87490949074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45965.87490949074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45965.87490949074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45965.87490949074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45965.87490949074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45965.87490949074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45965.87490949074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45965.87490949074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45965.87490949074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45965.87490949074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45965.87490949074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45965.87490949074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45965.87490949074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45965.87490949074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45965.87490949074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45965.87490949074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45965.87490949074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45965.87490949074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45965.87490949074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45965.87490949074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45965.87490949074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45965.87490949074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45965.87490949074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45965.87490949074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45965.87490949074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45965.87490949074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45965.87490949074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45965.87490949074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45965.87490949074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45965.87490949074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45965.87490949074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45965.87490949074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45965.87490949074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45965.87490949074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45965.87490949074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45965.87490949074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45965.87490949074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45965.87490949074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45965.87490949074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45965.87490949074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45965.87490949074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45965.87490949074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45965.87490949074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45965.87490949074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45965.87490949074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45965.87490949074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45965.87490949074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45965.87490949074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45965.87490949074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45965.87490949074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45965.87490949074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45965.87490949074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45965.87490949074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45965.87490949074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45965.87490949074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45965.87490949074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45965.87490949074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45965.87490949074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45965.87490949074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45965.87490949074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45965.87490949074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45965.87490949074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45965.87490949074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45965.87490949074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45965.87490949074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45965.87490949074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45965.87490949074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45965.87490949074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45965.87490949074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45965.87490949074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45965.87490949074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45965.87490949074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45965.87490949074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45965.87490949074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45965.87490949074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45965.87490949074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45965.87490949074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45965.87490949074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45965.87490949074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45965.87490949074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45965.87490949074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45965.87490949074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45965.87490949074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45965.87490949074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45965.87490949074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45965.87490949074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45965.87490949074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45965.87490949074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45965.87490949074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45965.87490949074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45965.87490949074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45965.87490949074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45965.87490949074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45965.87490949074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45965.87490949074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45965.87490949074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45965.87490949074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45965.87490949074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45965.87490949074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45965.87490949074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45965.87490949074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45965.87490949074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45965.87490949074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45965.87490949074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45965.87490949074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45965.87490949074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45965.87490949074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45965.87490949074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45965.87490949074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45965.87490949074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45965.87490949074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45965.87490949074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45965.87490949074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45965.87490949074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45965.87490949074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45965.87490949074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45965.87490949074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45965.87490949074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45965.87490949074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45965.87490949074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45965.87490949074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45965.87490949074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45965.87490949074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45965.87490949074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45965.87490949074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45965.87490949074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45965.87490949074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45965.87490949074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45965.87490949074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45965.87490949074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45965.87490949074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45965.87490949074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45965.87490949074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45965.87490949074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45965.87490949074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45965.87490949074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45965.87490949074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45965.87490949074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45965.87490949074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45965.87490949074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45965.87490949074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45965.87490949074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45965.87490949074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45965.87490949074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45965.87490949074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45965.87490949074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45965.87490949074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45965.87490949074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45965.87490949074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45965.87490949074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45965.87490949074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45965.87490949074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45965.87490949074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45965.87490949074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45965.87490949074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45965.87490949074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45965.87490949074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45965.87490949074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45965.87490949074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45965.87490949074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45965.87490949074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45965.87490949074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45965.87490949074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45965.87490949074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45965.87490949074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45965.87490949074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45965.87490949074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45965.87490949074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45965.87490949074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45965.87490949074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45965.87490949074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45965.87490949074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45965.87490949074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45965.87490949074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45965.87490949074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45965.87490949074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45965.87490949074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45965.87490949074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45965.87490949074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45965.87490949074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45965.87490949074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45965.87490949074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45965.87490949074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45965.87490949074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45965.87490949074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45965.87490949074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45965.87490949074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45965.87490949074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45965.87490949074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45965.87490949074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45965.87490949074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45965.87490949074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45965.87490949074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45965.87490949074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45965.87490949074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45965.87490949074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45965.87490949074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45965.87490949074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45965.87490949074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45965.87490949074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45965.87490949074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45965.87490949074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45965.87490949074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45965.87490949074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45965.87490949074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45965.87490949074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45965.87490949074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45965.87490949074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45965.87490949074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45965.87490949074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45965.87490949074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45965.87490949074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45965.87490949074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45965.87490949074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45965.87490949074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45965.87490949074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45965.87490949074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45965.87490949074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45965.87490949074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45965.87490949074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45965.87490949074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45965.87490949074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45965.87490949074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45965.87490949074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45965.87490949074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45965.87490949074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45965.87490949074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45965.87490949074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45965.87490949074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45965.87490949074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45965.87490949074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45965.87490949074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45965.87490949074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45965.87490949074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45965.87490949074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45965.87490949074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45965.87490949074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45965.87490949074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45965.87490949074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45965.87490949074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45965.87490949074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45965.87490949074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45965.87490949074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45965.87490949074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45965.87490949074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45965.87490949074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45965.87490949074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45965.87490949074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45965.87490949074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45965.87490949074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45965.87490949074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45965.87490949074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45965.87490949074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45965.87490949074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45965.87490949074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45965.87490949074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45965.87490949074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45965.87490949074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45965.87490949074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45965.87490949074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45965.87490949074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45965.87490949074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45965.87490949074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45965.87490949074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45965.87490949074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45965.87490949074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45965.87490949074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45965.87490949074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45965.87490949074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45965.87490949074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45965.87490949074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45965.87490949074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45965.87490949074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45965.87490949074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45965.87490949074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45965.87490949074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45965.87490949074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45965.87490949074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45965.87490949074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45965.87490949074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45965.87490949074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45965.87490949074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45965.87490949074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45965.87490949074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45965.87490949074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45965.87490949074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45965.87490949074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45965.87490949074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45965.87490949074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45965.87490949074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45965.87490949074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45965.87490949074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45965.87490949074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45965.87490949074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45965.87490949074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45965.87490949074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45965.87490949074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45965.87490949074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45965.87490949074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45965.87490949074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45965.87490949074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45965.87490949074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45965.87490949074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45965.87490949074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45965.87490949074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45965.87490949074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45965.87490949074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45965.87490949074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45965.87490949074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45965.87490949074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45965.87490949074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45965.87490949074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45965.87490949074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45965.87490949074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45965.87490949074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45965.87490949074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45965.87490949074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45965.87490949074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45965.87490949074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45965.87490949074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45965.87490949074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45965.87490949074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45965.87490949074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45965.87490949074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45965.87490949074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45965.87490949074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45965.87490949074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45965.87490949074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45965.87490949074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45965.87490949074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45965.87490949074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45965.87490949074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45965.87490949074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45965.87490949074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45965.87490949074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45965.87490949074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45965.87490949074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45965.87490949074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45965.87490949074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45965.87490949074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45965.87490949074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45965.87490949074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45965.87490949074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45965.87490949074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45965.87490949074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45965.87490949074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45965.87490949074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45965.87490949074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45965.87490949074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45965.87490949074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45965.87490949074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45965.87490949074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45965.87490949074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45965.87490949074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45965.87490949074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45965.87490949074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45965.87490949074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45965.87490949074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45965.87490949074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45965.87490949074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45965.87490949074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45965.87490949074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45965.87490949074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45965.87490949074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45965.87490949074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45965.87490949074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45965.87490949074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45965.87490949074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45965.87490949074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45965.87490949074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45965.87490949074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45965.87490949074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45965.87490949074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45965.87490949074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45965.87490949074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45965.87490949074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45965.87490949074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45965.87490949074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45965.87490949074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45965.87490949074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45965.87490949074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45965.87490949074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45965.87490949074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45965.87490949074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45965.87490949074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45965.87490949074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45965.87490949074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45965.87490949074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45965.87490949074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45965.87490949074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45965.87490949074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45965.87490949074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45965.87490949074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45965.87490949074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45965.87490949074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45965.87490949074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45965.87490949074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45965.87490949074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45965.87490949074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45965.87490949074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45965.87490949074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45965.87490949074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45965.87490949074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45965.87490949074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45965.87490949074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45965.87490949074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45965.87490949074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45965.87490949074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45965.87490949074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45965.87490949074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45965.87490949074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45965.87490949074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45965.87490949074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45965.87490949074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45965.87490949074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45965.87490949074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45965.87490949074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45965.87490949074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45965.87490949074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45965.87490949074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45965.87490949074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45965.87490949074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45965.87490949074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45965.87490949074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45965.87490949074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45965.87490949074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45965.87490949074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45965.87490949074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45965.87490949074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45965.87490949074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45965.87490949074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45965.87490949074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45965.87490949074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45965.87490949074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45965.87490949074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45965.87490949074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45965.87490949074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45965.87490949074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45965.87490949074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45965.87490949074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45965.87490949074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45965.87490949074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45965.87490949074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45965.87490949074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45965.87490949074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45965.87490949074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45965.87490949074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45965.87490949074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45965.87490949074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45965.87490949074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45965.87490949074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45965.87490949074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45965.87490949074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45965.87490949074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45965.87490949074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45965.87490949074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45965.87490949074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45965.87490949074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45965.87490949074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45965.87490949074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45965.87490949074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45965.87490949074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45965.87490949074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45965.87490949074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45965.87490949074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45965.87490949074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45965.87490949074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45965.87490949074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45965.87490949074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45965.87490949074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45965.87490949074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45965.87490949074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45965.87490949074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45965.87490949074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45965.87490949074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45965.87490949074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45965.87490949074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45965.87490949074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45965.87490949074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45965.87490949074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45965.87490949074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45965.87490949074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45965.87490949074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45965.87490949074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45965.87490949074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45965.87490949074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45965.87490949074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45965.87490949074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45965.87490949074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45965.87490949074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45965.87490949074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45965.87490949074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45965.87490949074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262.39419155092037</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5.0267939812329132E-2</v>
      </c>
      <c r="H3" s="122">
        <v>45965.671840277777</v>
      </c>
      <c r="I3" s="118" t="str">
        <f>IFERROR(VLOOKUP(D3,DB!A:F,6,0),"")</f>
        <v>Generator-SG</v>
      </c>
      <c r="J3" s="118" t="str">
        <f>IFERROR(VLOOKUP(D3,DB!A:G,7,0),"")</f>
        <v>Dead</v>
      </c>
      <c r="K3" s="124" t="s">
        <v>39113</v>
      </c>
      <c r="L3" s="120" t="str">
        <f>IFERROR(VLOOKUP(D3,DB!A:I,9,0),"")</f>
        <v>Latis</v>
      </c>
    </row>
    <row r="4" spans="1:16" ht="15" customHeight="1">
      <c r="A4" s="118" t="s">
        <v>39114</v>
      </c>
      <c r="B4" s="118" t="str">
        <f>IFERROR(VLOOKUP(D4,DB!A:K,11,0),"")</f>
        <v>R4</v>
      </c>
      <c r="C4" s="119">
        <v>2</v>
      </c>
      <c r="D4" s="93" t="s">
        <v>36418</v>
      </c>
      <c r="E4" s="97" t="s">
        <v>39021</v>
      </c>
      <c r="F4" s="122">
        <v>45965.862025462964</v>
      </c>
      <c r="G4" s="123">
        <f ca="1">IFERROR(NOW()-F4,"")</f>
        <v>1.2883680552477017E-2</v>
      </c>
      <c r="H4" s="122">
        <v>45965.856111111112</v>
      </c>
      <c r="I4" s="118" t="str">
        <f>IFERROR(VLOOKUP(D4,DB!A:F,6,0),"")</f>
        <v>Generator-SG</v>
      </c>
      <c r="J4" s="118" t="str">
        <f>IFERROR(VLOOKUP(D4,DB!A:G,7,0),"")</f>
        <v>No BB Shifted</v>
      </c>
      <c r="K4" s="124" t="s">
        <v>39115</v>
      </c>
      <c r="L4" s="120" t="str">
        <f>IFERROR(VLOOKUP(D4,DB!A:I,9,0),"")</f>
        <v>Latis</v>
      </c>
    </row>
    <row r="5" spans="1:16" ht="15" customHeight="1">
      <c r="A5" s="118"/>
      <c r="B5" s="118" t="str">
        <f>IFERROR(VLOOKUP(D5,DB!A:K,11,0),"")</f>
        <v/>
      </c>
      <c r="C5" s="119"/>
      <c r="D5" s="93"/>
      <c r="E5" s="97"/>
      <c r="F5" s="122"/>
      <c r="G5" s="123">
        <f ca="1">IFERROR(NOW()-F5,"")</f>
        <v>45965.874909143517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45965.874909143517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45965.874909143517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45965.874909143517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45965.874909143517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45965.874909375001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45965.874909375001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45965.874909375001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45965.874909375001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45965.874909375001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45965.874909375001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45965.874909375001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45965.874909375001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45965.874909375001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45965.874909375001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45965.874909375001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45965.874909375001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45965.874909375001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45965.874909375001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45965.874909375001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45965.874909375001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45965.874909375001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45965.874909375001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45965.874909375001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45965.874909375001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45965.874909375001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45965.874909375001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45965.874909375001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45965.874909375001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45965.874909375001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45965.874909375001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45965.874909375001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45965.874909375001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45965.874909375001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45965.874909375001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45965.874909375001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45965.874909375001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45965.874909375001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45965.874909375001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45965.874909375001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45965.874909375001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45965.874909375001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45965.874909375001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45965.874909375001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45965.874909375001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45965.874909375001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45965.874909375001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45965.874909375001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45965.874909375001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45965.874909375001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45965.874909375001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45965.874909375001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45965.874909375001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45965.874909375001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45965.874909375001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45965.874909375001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45965.874909375001</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45965.874909375001</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74.04284895832825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39.686031828699925</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17.213798032404156</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45965.874909143517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45965.874909143517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45965.874909143517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45965.874909143517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45965.874909143517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45965.874909143517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45965.874909143517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45965.874909143517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45965.874909143517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45965.874909143517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45965.874909143517</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45965.874909143517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45965.874909143517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45965.874909143517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45965.874909143517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45965.874909143517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45965.874909143517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45965.874909143517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45965.874909143517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45965.874909143517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45965.874909143517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45965.874909143517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45965.874909143517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45965.874909143517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45965.874909143517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45965.874909143517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45965.874909143517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45965.874909143517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45965.874909143517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45965.874909143517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45965.874909143517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45965.874909143517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45965.874909143517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45965.874909143517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45965.874909143517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45965.874909143517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45965.874909143517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45965.874909143517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45965.874909143517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45965.874909143517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45965.874909143517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45965.874909143517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45965.874909143517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45965.874909143517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45965.874909143517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45965.874909143517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45965.874909143517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45965.874909143517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45965.874909143517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45965.874909143517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45965.874909143517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45965.874909143517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45965.874909143517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45965.874909143517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45965.874909143517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45965.874909143517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45965.874909143517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45965.874909143517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45965.874909143517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45965.874909143517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45965.874909143517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45965.874909143517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45965.874909143517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45965.874909143517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45965.874909143517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45965.874909143517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45965.874909143517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45965.874909143517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45965.874909143517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45965.874909143517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45965.874909143517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45965.874909143517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45965.874909143517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45965.874909143517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45965.874909143517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45965.874909143517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45965.874909143517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45965.874909143517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45965.874909143517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45965.874909143517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45965.874909143517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45965.874909143517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45965.874909143517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45965.874909143517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45965.874909143517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45965.874909143517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45965.874909143517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45965.874909143517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45965.874909143517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45965.874909143517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45965.874909143517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45965.874909143517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45965.874909143517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45965.874909143517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45965.874909143517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45965.874909143517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45965.874909143517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45965.874909143517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45965.874909143517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45965.874909143517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45965.874909143517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45965.874909143517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45965.874909143517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45965.874909143517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45965.874909143517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45965.874909143517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45965.874909143517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45965.874909143517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45965.874909143517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45965.874909143517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45965.874909143517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45965.874909143517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45965.874909143517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45965.874909143517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45965.874909143517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45965.874909143517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45965.874909143517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45965.874909143517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45965.874909143517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45965.874909143517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45965.874909143517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45965.874909143517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45965.874909143517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45965.874909143517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45965.874909143517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45965.874909143517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45965.874909143517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45965.874909143517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45965.874909143517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45965.874909143517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45965.874909143517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45965.874909143517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45965.874909143517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45965.874909143517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45965.874909143517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45965.874909143517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45965.874909143517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45965.874909143517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45965.874909143517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45965.874909143517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45965.874909143517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45965.874909143517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45965.874909143517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45965.874909143517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45965.874909143517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45965.874909143517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45965.874909143517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45965.874909143517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45965.874909143517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45965.874909143517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45965.874909143517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45965.874909143517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45965.874909143517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45965.874909143517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45965.874909143517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45965.874909143517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45965.874909143517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45965.874909143517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45965.874909143517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45965.874909143517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45965.874909143517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45965.874909143517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45965.874909143517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45965.874909143517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45965.874909143517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45965.874909143517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45965.874909143517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45965.874909143517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45965.874909143517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45965.874909143517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45965.874909143517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45965.874909143517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45965.874909143517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45965.874909143517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45965.874909143517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45965.874909143517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45965.874909143517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45965.874909143517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45965.874909143517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45965.874909143517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45965.874909143517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45965.874909143517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45965.874909143517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45965.874909143517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45965.874909143517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45965.874909143517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45965.874909143517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45965.874909143517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45965.874909143517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45965.874909143517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45965.874909143517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45965.874909143517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45965.874909143517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45965.874909143517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45965.874909143517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45965.874909143517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45965.874909143517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45965.874909143517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45965.874909143517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45965.874909143517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45965.874909143517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45965.874909143517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45965.874909143517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45965.874909143517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45965.874909143517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45965.874909143517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45965.874909143517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45965.874909143517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45965.874909143517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45965.874909143517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45965.874909143517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45965.874909143517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45965.874909143517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45965.874909143517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45965.874909143517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45965.874909143517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45965.874909143517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45965.874909143517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45965.874909143517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45965.874909143517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45965.874909143517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45965.874909143517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45965.874909143517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45965.874909143517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45965.874909143517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45965.874909143517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45965.874909143517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45965.874909143517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45965.874909143517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45965.874909143517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45965.874909143517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45965.874909143517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45965.874909143517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45965.874909143517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45965.874909143517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45965.874909143517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45965.874909143517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45965.874909143517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45965.874909143517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45965.874909143517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45965.874909143517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45965.874909143517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45965.874909143517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45965.874909143517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45965.874909143517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45965.874909143517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45965.874909143517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45965.874909143517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45965.874909143517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45965.874909143517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45965.874909143517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45965.874909143517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45965.874909143517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45965.874909143517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45965.874909143517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45965.874909143517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45965.874909143517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45965.874909143517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45965.874909143517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45965.874909143517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45965.874909143517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45965.874909143517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45965.874909143517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45965.874909143517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45965.874909143517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45965.874909143517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45965.874909143517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45965.874909143517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45965.874909143517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45965.874909143517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45965.874909143517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45965.874909143517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45965.874909143517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45965.874909143517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45965.874909143517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45965.874909143517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45965.874909143517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45965.874909143517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45965.874909143517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45965.874909143517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45965.874909143517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45965.874909143517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45965.874909143517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45965.874909143517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45965.874909143517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45965.874909143517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45965.874909143517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45965.874909143517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45965.874909143517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45965.874909143517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45965.874909143517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45965.874909143517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45965.874909143517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45965.874909143517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45965.874909143517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45965.874909143517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45965.874909143517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45965.874909143517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45965.874909143517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45965.874909143517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45965.874909143517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45965.874909143517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45965.874909143517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45965.874909143517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45965.874909143517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45965.874909143517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45965.874909143517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45965.874909143517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45965.874909143517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45965.874909143517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45965.874909143517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45965.874909143517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45965.874909143517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45965.874909143517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45965.874909143517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45965.874909143517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45965.874909143517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45965.874909143517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45965.874909143517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45965.874909143517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45965.874909143517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45965.874909143517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45965.874909143517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45965.874909143517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45965.874909143517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45965.874909143517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45965.874909143517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45965.874909143517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45965.874909143517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45965.874909143517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45965.874909143517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45965.874909143517</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1</v>
      </c>
      <c r="D2" s="171" t="s">
        <v>38995</v>
      </c>
      <c r="E2" s="102" t="s">
        <v>39021</v>
      </c>
      <c r="F2" s="173">
        <v>45965.823483796295</v>
      </c>
      <c r="G2" s="115">
        <f ca="1">IFERROR(NOW()-F2,"-")</f>
        <v>5.142523148242617E-2</v>
      </c>
      <c r="H2" s="173">
        <v>45965.794849537036</v>
      </c>
      <c r="I2" s="171" t="str">
        <f>IFERROR(VLOOKUP(D2,DB!A:F,6,0),"")</f>
        <v>Generator-SG</v>
      </c>
      <c r="J2" s="102" t="str">
        <f>IFERROR(VLOOKUP(D2,DB!A:G,7,0),"")</f>
        <v>Vandalized</v>
      </c>
      <c r="K2" s="169" t="s">
        <v>39123</v>
      </c>
      <c r="L2" s="174" t="str">
        <f>IFERROR(VLOOKUP(D2,DB!A:I,9,0),"")</f>
        <v>Latis</v>
      </c>
    </row>
    <row r="3" spans="1:16383" ht="31.5" customHeight="1">
      <c r="A3" s="170" t="s">
        <v>39124</v>
      </c>
      <c r="B3" s="171" t="str">
        <f>IFERROR(VLOOKUP(D3,DB!A:K,11,0),"")</f>
        <v>R6</v>
      </c>
      <c r="C3" s="168">
        <v>1</v>
      </c>
      <c r="D3" s="102" t="s">
        <v>30980</v>
      </c>
      <c r="E3" s="102" t="s">
        <v>39021</v>
      </c>
      <c r="F3" s="175">
        <v>45965.825219907405</v>
      </c>
      <c r="G3" s="115">
        <f ca="1">IFERROR(NOW()-F3,"-")</f>
        <v>4.9689120372931939E-2</v>
      </c>
      <c r="H3" s="173">
        <v>45965.870532407411</v>
      </c>
      <c r="I3" s="171" t="str">
        <f>IFERROR(VLOOKUP(D3,DB!A:F,6,0),"")</f>
        <v>Generator-DG</v>
      </c>
      <c r="J3" s="102" t="str">
        <f>IFERROR(VLOOKUP(D3,DB!A:G,7,0),"")</f>
        <v>Good</v>
      </c>
      <c r="K3" s="169" t="s">
        <v>39125</v>
      </c>
      <c r="L3" s="174" t="str">
        <f>IFERROR(VLOOKUP(D3,DB!A:I,9,0),"")</f>
        <v>Latis</v>
      </c>
    </row>
    <row r="4" spans="1:16383" ht="31.5" customHeight="1">
      <c r="A4" s="170"/>
      <c r="B4" s="171" t="str">
        <f>IFERROR(VLOOKUP(D4,DB!A:K,11,0),"")</f>
        <v/>
      </c>
      <c r="C4" s="168"/>
      <c r="D4" s="171"/>
      <c r="E4" s="102"/>
      <c r="F4" s="173"/>
      <c r="G4" s="115">
        <f ca="1">IFERROR(NOW()-F4,"-")</f>
        <v>45965.874909027778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45965.874909027778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45965.874909027778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45965.874909027778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45965.874909027778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45965.874909027778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45965.874909027778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45965.874909143517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45965.874909143517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45965.874909143517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45965.874909143517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45965.874909143517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45965.874909143517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45965.874909143517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45965.874909143517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45965.874909143517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45965.874909143517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45965.874909143517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45965.874909143517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45965.874909143517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45965.874909143517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45965.874909143517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45965.874909143517</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45965.874909143517</v>
      </c>
      <c r="H27" s="173"/>
      <c r="I27" s="171" t="str">
        <f>IFERROR(VLOOKUP(D27,DB!A:F,6,0),"")</f>
        <v/>
      </c>
      <c r="J27" s="102" t="str">
        <f>IFERROR(VLOOKUP(D27,DB!A:G,7,0),"")</f>
        <v/>
      </c>
      <c r="K27" s="169"/>
      <c r="L27" s="174" t="str">
        <f>IFERROR(VLOOKUP(D27,DB!A:I,9,0),"")</f>
        <v/>
      </c>
    </row>
    <row r="28" spans="1:12" ht="31.5" customHeight="1">
      <c r="A28" s="103"/>
      <c r="B28" s="102" t="str">
        <f>IFERROR(VLOOKUP(D28,DB!A:K,11,0),"")</f>
        <v/>
      </c>
      <c r="C28" s="104"/>
      <c r="D28" s="102"/>
      <c r="E28" s="105"/>
      <c r="F28" s="106"/>
      <c r="G28" s="76">
        <f ca="1">IFERROR(NOW()-F28,"-")</f>
        <v>45965.874909143517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45965.874909143517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45965.874909143517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45965.874909143517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45965.874909143517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45965.874909143517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45965.874909143517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45965.874909143517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45965.874909143517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45965.874909143517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45965.874909143517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45965.874909143517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45965.874909143517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45965.874909143517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45965.874909143517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45965.874909143517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45965.874909143517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45965.874909143517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45965.874909143517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45965.874909143517</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2025-11-04T18:00:37Z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