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80" documentId="120_S{2AC9BD13-BADA-5192-A53E-5A8FF88502F6}" xr6:coauthVersionLast="47" xr6:coauthVersionMax="47" xr10:uidLastSave="{5CEFBCEA-A2E5-420A-B41B-0B5911A3DAE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<sst xmlns="http://schemas.openxmlformats.org/spreadsheetml/2006/main" count="181556" uniqueCount="39155">
  <si>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</si>
  <si>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</si>
  <si>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</si>
  <si>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</si>
  <si>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</si>
  <si>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</si>
  <si>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</si>
  <si>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</si>
  <si>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</si>
  <si>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</si>
  <si>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</si>
  <si>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</si>
  <si>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</si>
  <si>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</si>
  <si>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</si>
  <si>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</si>
  <si>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</si>
  <si>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</si>
  <si>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</si>
  <si>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</si>
  <si>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</si>
  <si>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</si>
  <si>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</si>
  <si>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</si>
  <si>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</si>
  <si>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</si>
  <si>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</si>
  <si>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</si>
  <si>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</si>
  <si>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</si>
  <si>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</si>
  <si>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</si>
  <si>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</si>
  <si>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</si>
  <si>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</si>
  <si>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</si>
  <si>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</si>
  <si>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</si>
  <si>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</si>
  <si>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</si>
  <si>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</si>
  <si>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</si>
  <si>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</si>
  <si>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</si>
  <si>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</si>
  <si>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</si>
  <si>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</si>
  <si>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</si>
  <si>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</si>
  <si>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</si>
  <si>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</si>
  <si>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</si>
  <si>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</si>
  <si>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</si>
  <si>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</si>
  <si>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</si>
  <si>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</si>
  <si>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</si>
  <si>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</si>
  <si>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</si>
  <si>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</si>
  <si>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</si>
  <si>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</si>
  <si>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</si>
  <si>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</si>
  <si>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</si>
  <si>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</si>
  <si>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</si>
  <si>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</si>
  <si>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</si>
  <si>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</si>
  <si>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</si>
  <si>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</si>
  <si>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</si>
  <si>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</si>
  <si>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</si>
  <si>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</si>
  <si>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</si>
  <si>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</si>
  <si>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</si>
  <si>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</si>
  <si>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</si>
  <si>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</si>
  <si>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</si>
  <si>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</si>
  <si>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</si>
  <si>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</si>
  <si>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</si>
  <si>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</si>
  <si>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</si>
  <si>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</si>
  <si>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</si>
  <si>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</si>
  <si>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</si>
  <si>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</si>
  <si>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</si>
  <si>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</si>
  <si>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</si>
  <si>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</si>
  <si>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</si>
  <si>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</si>
  <si>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</si>
  <si>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</si>
  <si>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</si>
  <si>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</si>
  <si>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</si>
  <si>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</si>
  <si>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</si>
  <si>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</si>
  <si>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</si>
  <si>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</si>
  <si>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</si>
  <si>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</si>
  <si>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</si>
  <si>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</si>
  <si>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</si>
  <si>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</si>
  <si>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</si>
  <si>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</si>
  <si>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</si>
  <si>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</si>
  <si>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</si>
  <si>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</si>
  <si>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</si>
  <si>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</si>
  <si>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</si>
  <si>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</si>
  <si>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</si>
  <si>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</si>
  <si>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</si>
  <si>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</si>
  <si>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</si>
  <si>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</si>
  <si>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</si>
  <si>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</si>
  <si>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</si>
  <si>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</si>
  <si>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</si>
  <si>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</si>
  <si>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</si>
  <si>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</si>
  <si>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</si>
  <si>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</si>
  <si>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</si>
  <si>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</si>
  <si>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</si>
  <si>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</si>
  <si>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</si>
  <si>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</si>
  <si>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</si>
  <si>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</si>
  <si>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</si>
  <si>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</si>
  <si>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</si>
  <si>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</si>
  <si>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</si>
  <si>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</si>
  <si>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</si>
  <si>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</si>
  <si>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</si>
  <si>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</si>
  <si>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</si>
  <si>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</si>
  <si>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</si>
  <si>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</si>
  <si>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</si>
  <si>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</si>
  <si>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</si>
  <si>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</si>
  <si>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</si>
  <si>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</si>
  <si>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</si>
  <si>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</si>
  <si>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</si>
  <si>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</si>
  <si>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</si>
  <si>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</si>
  <si>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</si>
  <si>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</si>
  <si>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</si>
  <si>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</si>
  <si>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</si>
  <si>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</si>
  <si>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</si>
  <si>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</si>
  <si>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</si>
  <si>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</si>
  <si>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</si>
  <si>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</si>
  <si>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</si>
  <si>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</si>
  <si>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</si>
  <si>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</si>
  <si>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</si>
  <si>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</si>
  <si>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</si>
  <si>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</si>
  <si>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</si>
  <si>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</si>
  <si>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</si>
  <si>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</si>
  <si>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</si>
  <si>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</si>
  <si>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</si>
  <si>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</si>
  <si>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</si>
  <si>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</si>
  <si>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</si>
  <si>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</si>
  <si>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</si>
  <si>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</si>
  <si>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</si>
  <si>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</si>
  <si>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</si>
  <si>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</si>
  <si>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</si>
  <si>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</si>
  <si>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</si>
  <si>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</si>
  <si>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</si>
  <si>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</si>
  <si>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</si>
  <si>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</si>
  <si>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</si>
  <si>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</si>
  <si>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</si>
  <si>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</si>
  <si>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</si>
  <si>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</si>
  <si>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</si>
  <si>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</si>
  <si>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</si>
  <si>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</si>
  <si>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</si>
  <si>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</si>
  <si>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</si>
  <si>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</si>
  <si>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</si>
  <si>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</si>
  <si>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</si>
  <si>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</si>
  <si>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</si>
  <si>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</si>
  <si>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</si>
  <si>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</si>
  <si>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</si>
  <si>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</si>
  <si>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</si>
  <si>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</si>
  <si>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</si>
  <si>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</si>
  <si>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</si>
  <si>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</si>
  <si>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</si>
  <si>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</si>
  <si>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</si>
  <si>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</si>
  <si>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</si>
  <si>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</si>
  <si>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</si>
  <si>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</si>
  <si>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</si>
  <si>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</si>
  <si>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</si>
  <si>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</si>
  <si>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</si>
  <si>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</si>
  <si>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</si>
  <si>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</si>
  <si>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</si>
  <si>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</si>
  <si>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</si>
  <si>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</si>
  <si>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</si>
  <si>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</si>
  <si>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</si>
  <si>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</si>
  <si>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</si>
  <si>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</si>
  <si>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</si>
  <si>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</si>
  <si>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</si>
  <si>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</si>
  <si>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</si>
  <si>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</si>
  <si>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</si>
  <si>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</si>
  <si>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</si>
  <si>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</si>
  <si>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</si>
  <si>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</si>
  <si>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</si>
  <si>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</si>
  <si>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</si>
  <si>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</si>
  <si>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</si>
  <si>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</si>
  <si>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</si>
  <si>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</si>
  <si>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</si>
  <si>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</si>
  <si>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</si>
  <si>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</si>
  <si>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</si>
  <si>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</si>
  <si>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</si>
  <si>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</si>
  <si>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</si>
  <si>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</si>
  <si>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</si>
  <si>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</si>
  <si>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</si>
  <si>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</si>
  <si>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</si>
  <si>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</si>
  <si>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</si>
  <si>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</si>
  <si>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</si>
  <si>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</si>
  <si>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</si>
  <si>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</si>
  <si>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</si>
  <si>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</si>
  <si>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</si>
  <si>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</si>
  <si>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</si>
  <si>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</si>
  <si>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</si>
  <si>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</si>
  <si>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</si>
  <si>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</si>
  <si>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</si>
  <si>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</si>
  <si>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</si>
  <si>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</si>
  <si>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</si>
  <si>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</si>
  <si>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</si>
  <si>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</si>
  <si>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</si>
  <si>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</si>
  <si>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</si>
  <si>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</si>
  <si>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</si>
  <si>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</si>
  <si>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</si>
  <si>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</si>
  <si>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</si>
  <si>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</si>
  <si>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</si>
  <si>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</si>
  <si>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</si>
  <si>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</si>
  <si>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</si>
  <si>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</si>
  <si>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</si>
  <si>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</si>
  <si>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</si>
  <si>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</si>
  <si>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</si>
  <si>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</si>
  <si>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</si>
  <si>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</si>
  <si>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</si>
  <si>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</si>
  <si>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</si>
  <si>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</si>
  <si>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</si>
  <si>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</si>
  <si>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</si>
  <si>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</si>
  <si>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</si>
  <si>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</si>
  <si>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</si>
  <si>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</si>
  <si>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</si>
  <si>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</si>
  <si>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</si>
  <si>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</si>
  <si>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</si>
  <si>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</si>
  <si>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</si>
  <si>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</si>
  <si>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</si>
  <si>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</si>
  <si>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</si>
  <si>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</si>
  <si>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</si>
  <si>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</si>
  <si>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</si>
  <si>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</si>
  <si>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</si>
  <si>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</si>
  <si>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</si>
  <si>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</si>
  <si>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</si>
  <si>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</si>
  <si>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</si>
  <si>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</si>
  <si>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</si>
  <si>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</si>
  <si>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</si>
  <si>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</si>
  <si>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</si>
  <si>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</si>
  <si>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</si>
  <si>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</si>
  <si>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</si>
  <si>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</si>
  <si>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</si>
  <si>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</si>
  <si>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</si>
  <si>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</si>
  <si>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</si>
  <si>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</si>
  <si>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</si>
  <si>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</si>
  <si>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</si>
  <si>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</si>
  <si>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</si>
  <si>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</si>
  <si>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</si>
  <si>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</si>
  <si>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</si>
  <si>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</si>
  <si>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</si>
  <si>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</si>
  <si>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</si>
  <si>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</si>
  <si>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</si>
  <si>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</si>
  <si>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</si>
  <si>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</si>
  <si>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</si>
  <si>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</si>
  <si>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</si>
  <si>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</si>
  <si>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</si>
  <si>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</si>
  <si>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</si>
  <si>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</si>
  <si>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</si>
  <si>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</si>
  <si>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</si>
  <si>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</si>
  <si>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</si>
  <si>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</si>
  <si>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</si>
  <si>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</si>
  <si>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</si>
  <si>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</si>
  <si>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</si>
  <si>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</si>
  <si>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</si>
  <si>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</si>
  <si>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</si>
  <si>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</si>
  <si>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</si>
  <si>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</si>
  <si>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</si>
  <si>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</si>
  <si>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</si>
  <si>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</si>
  <si>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</si>
  <si>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</si>
  <si>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</si>
  <si>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</si>
  <si>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</si>
  <si>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</si>
  <si>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</si>
  <si>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</si>
  <si>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</si>
  <si>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</si>
  <si>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</si>
  <si>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</si>
  <si>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</si>
  <si>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</si>
  <si>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</si>
  <si>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</si>
  <si>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</si>
  <si>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</si>
  <si>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</si>
  <si>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</si>
  <si>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</si>
  <si>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</si>
  <si>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</si>
  <si>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</si>
  <si>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</si>
  <si>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</si>
  <si>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</si>
  <si>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</si>
  <si>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</si>
  <si>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</si>
  <si>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</si>
  <si>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</si>
  <si>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</si>
  <si>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</si>
  <si>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</si>
  <si>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</si>
  <si>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</si>
  <si>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</si>
  <si>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</si>
  <si>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</si>
  <si>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</si>
  <si>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</si>
  <si>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</si>
  <si>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</si>
  <si>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</si>
  <si>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</si>
  <si>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</si>
  <si>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</si>
  <si>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</si>
  <si>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</si>
  <si>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</si>
  <si>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</si>
  <si>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</si>
  <si>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</si>
  <si>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</si>
  <si>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</si>
  <si>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</si>
  <si>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</si>
  <si>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</si>
  <si>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</si>
  <si>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</si>
  <si>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</si>
  <si>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</si>
  <si>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</si>
  <si>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</si>
  <si>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</si>
  <si>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</si>
  <si>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</si>
  <si>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</si>
  <si>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</si>
  <si>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</si>
  <si>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</si>
  <si>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</si>
  <si>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</si>
  <si>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</si>
  <si>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</si>
  <si>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</si>
  <si>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</si>
  <si>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</si>
  <si>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</si>
  <si>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</si>
  <si>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</si>
  <si>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</si>
  <si>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</si>
  <si>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</si>
  <si>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</si>
  <si>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</si>
  <si>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</si>
  <si>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</si>
  <si>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</si>
  <si>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</si>
  <si>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</si>
  <si>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</si>
  <si>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</si>
  <si>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</si>
  <si>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</si>
  <si>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</si>
  <si>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</si>
  <si>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</si>
  <si>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</si>
  <si>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</si>
  <si>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</si>
  <si>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</si>
  <si>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</si>
  <si>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</si>
  <si>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</si>
  <si>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</si>
  <si>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</si>
  <si>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</si>
  <si>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</si>
  <si>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</si>
  <si>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</si>
  <si>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</si>
  <si>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</si>
  <si>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</si>
  <si>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</si>
  <si>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</si>
  <si>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</si>
  <si>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</si>
  <si>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</si>
  <si>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</si>
  <si>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</si>
  <si>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</si>
  <si>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</si>
  <si>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</si>
  <si>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</si>
  <si>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</si>
  <si>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</si>
  <si>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</si>
  <si>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</si>
  <si>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</si>
  <si>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</si>
  <si>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</si>
  <si>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</si>
  <si>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</si>
  <si>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</si>
  <si>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</si>
  <si>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</si>
  <si>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</si>
  <si>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</si>
  <si>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</si>
  <si>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</si>
  <si>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</si>
  <si>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</si>
  <si>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</si>
  <si>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</si>
  <si>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</si>
  <si>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</si>
  <si>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</si>
  <si>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</si>
  <si>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</si>
  <si>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</si>
  <si>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</si>
  <si>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</si>
  <si>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</si>
  <si>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</si>
  <si>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</si>
  <si>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</si>
  <si>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</si>
  <si>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</si>
  <si>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</si>
  <si>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</si>
  <si>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</si>
  <si>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</si>
  <si>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</si>
  <si>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</si>
  <si>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</si>
  <si>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</si>
  <si>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</si>
  <si>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</si>
  <si>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</si>
  <si>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</si>
  <si>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</si>
  <si>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</si>
  <si>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</si>
  <si>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</si>
  <si>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</si>
  <si>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</si>
  <si>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</si>
  <si>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</si>
  <si>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</si>
  <si>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</si>
  <si>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</si>
  <si>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</si>
  <si>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</si>
  <si>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</si>
  <si>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</si>
  <si>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</si>
  <si>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</si>
  <si>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</si>
  <si>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</si>
  <si>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</si>
  <si>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</si>
  <si>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</si>
  <si>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</si>
  <si>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</si>
  <si>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</si>
  <si>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</si>
  <si>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</si>
  <si>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</si>
  <si>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</si>
  <si>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</si>
  <si>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</si>
  <si>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</si>
  <si>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</si>
  <si>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</si>
  <si>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</si>
  <si>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</si>
  <si>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</si>
  <si>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</si>
  <si>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</si>
  <si>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</si>
  <si>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</si>
  <si>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</si>
  <si>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</si>
  <si>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</si>
  <si>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</si>
  <si>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</si>
  <si>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</si>
  <si>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</si>
  <si>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</si>
  <si>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</si>
  <si>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</si>
  <si>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</si>
  <si>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</si>
  <si>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</si>
  <si>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</si>
  <si>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</si>
  <si>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</si>
  <si>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</si>
  <si>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</si>
  <si>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</si>
  <si>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</si>
  <si>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</si>
  <si>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</si>
  <si>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</si>
  <si>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</si>
  <si>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</si>
  <si>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</si>
  <si>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</si>
  <si>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</si>
  <si>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</si>
  <si>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</si>
  <si>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</si>
  <si>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</si>
  <si>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</si>
  <si>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</si>
  <si>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</si>
  <si>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</si>
  <si>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</si>
  <si>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</si>
  <si>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</si>
  <si>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</si>
  <si>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</si>
  <si>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</si>
  <si>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</si>
  <si>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</si>
  <si>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</si>
  <si>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</si>
  <si>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</si>
  <si>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</si>
  <si>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</si>
  <si>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</si>
  <si>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</si>
  <si>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</si>
  <si>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</si>
  <si>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</si>
  <si>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</si>
  <si>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</si>
  <si>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</si>
  <si>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</si>
  <si>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</si>
  <si>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</si>
  <si>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</si>
  <si>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</si>
  <si>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</si>
  <si>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</si>
  <si>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</si>
  <si>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</si>
  <si>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</si>
  <si>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</si>
  <si>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</si>
  <si>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</si>
  <si>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</si>
  <si>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</si>
  <si>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</si>
  <si>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</si>
  <si>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</si>
  <si>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</si>
  <si>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</si>
  <si>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</si>
  <si>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</si>
  <si>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</si>
  <si>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</si>
  <si>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</si>
  <si>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</si>
  <si>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</si>
  <si>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</si>
  <si>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</si>
  <si>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</si>
  <si>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</si>
  <si>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</si>
  <si>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</si>
  <si>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</si>
  <si>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</si>
  <si>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</si>
  <si>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</si>
  <si>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</si>
  <si>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</si>
  <si>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</si>
  <si>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</si>
  <si>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</si>
  <si>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</si>
  <si>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</si>
  <si>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</si>
  <si>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</si>
  <si>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</si>
  <si>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</si>
  <si>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</si>
  <si>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</si>
  <si>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</si>
  <si>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</si>
  <si>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</si>
  <si>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</si>
  <si>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</si>
  <si>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</si>
  <si>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</si>
  <si>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</si>
  <si>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</si>
  <si>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</si>
  <si>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</si>
  <si>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</si>
  <si>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</si>
  <si>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</si>
  <si>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</si>
  <si>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</si>
  <si>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</si>
  <si>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</si>
  <si>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</si>
  <si>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</si>
  <si>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</si>
  <si>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</si>
  <si>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</si>
  <si>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</si>
  <si>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</si>
  <si>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</si>
  <si>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</si>
  <si>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</si>
  <si>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</si>
  <si>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</si>
  <si>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</si>
  <si>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</si>
  <si>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</si>
  <si>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</si>
  <si>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</si>
  <si>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</si>
  <si>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</si>
  <si>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</si>
  <si>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</si>
  <si>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</si>
  <si>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</si>
  <si>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</si>
  <si>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</si>
  <si>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</si>
  <si>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</si>
  <si>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</si>
  <si>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</si>
  <si>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</si>
  <si>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</si>
  <si>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</si>
  <si>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</si>
  <si>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</si>
  <si>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</si>
  <si>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</si>
  <si>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</si>
  <si>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</si>
  <si>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</si>
  <si>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</si>
  <si>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</si>
  <si>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</si>
  <si>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</si>
  <si>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</si>
  <si>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</si>
  <si>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</si>
  <si>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</si>
  <si>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</si>
  <si>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</si>
  <si>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</si>
  <si>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</si>
  <si>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</si>
  <si>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</si>
  <si>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</si>
  <si>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</si>
  <si>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</si>
  <si>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</si>
  <si>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</si>
  <si>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</si>
  <si>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</si>
  <si>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</si>
  <si>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</si>
  <si>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</si>
  <si>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</si>
  <si>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</si>
  <si>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</si>
  <si>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</si>
  <si>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</si>
  <si>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</si>
  <si>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</si>
  <si>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</si>
  <si>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</si>
  <si>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</si>
  <si>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</si>
  <si>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</si>
  <si>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</si>
  <si>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</si>
  <si>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</si>
  <si>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</si>
  <si>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</si>
  <si>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</si>
  <si>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</si>
  <si>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</si>
  <si>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</si>
  <si>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</si>
  <si>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</si>
  <si>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</si>
  <si>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</si>
  <si>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</si>
  <si>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</si>
  <si>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</si>
  <si>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</si>
  <si>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</si>
  <si>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</si>
  <si>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</si>
  <si>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</si>
  <si>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</si>
  <si>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</si>
  <si>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</si>
  <si>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</si>
  <si>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</si>
  <si>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</si>
  <si>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</si>
  <si>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</si>
  <si>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</si>
  <si>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</si>
  <si>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</si>
  <si>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</si>
  <si>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</si>
  <si>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</si>
  <si>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</si>
  <si>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</si>
  <si>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</si>
  <si>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</si>
  <si>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</si>
  <si>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</si>
  <si>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</si>
  <si>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</si>
  <si>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</si>
  <si>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</si>
  <si>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</si>
  <si>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</si>
  <si>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</si>
  <si>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</si>
  <si>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</si>
  <si>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</si>
  <si>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</si>
  <si>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</si>
  <si>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</si>
  <si>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</si>
  <si>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</si>
  <si>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</si>
  <si>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</si>
  <si>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</si>
  <si>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</si>
  <si>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</si>
  <si>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</si>
  <si>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</si>
  <si>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</si>
  <si>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</si>
  <si>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</si>
  <si>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</si>
  <si>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</si>
  <si>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</si>
  <si>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</si>
  <si>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</si>
  <si>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</si>
  <si>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</si>
  <si>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</si>
  <si>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</si>
  <si>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</si>
  <si>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</si>
  <si>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</si>
  <si>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</si>
  <si>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</si>
  <si>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</si>
  <si>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</si>
  <si>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</si>
  <si>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</si>
  <si>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</si>
  <si>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</si>
  <si>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</si>
  <si>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</si>
  <si>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</si>
  <si>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</si>
  <si>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</si>
  <si>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</si>
  <si>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</si>
  <si>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</si>
  <si>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</si>
  <si>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</si>
  <si>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</si>
  <si>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</si>
  <si>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</si>
  <si>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</si>
  <si>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</si>
  <si>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</si>
  <si>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</si>
  <si>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</si>
  <si>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</si>
  <si>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</si>
  <si>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</si>
  <si>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</si>
  <si>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</si>
  <si>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</si>
  <si>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</si>
  <si>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</si>
  <si>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</si>
  <si>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</si>
  <si>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</si>
  <si>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</si>
  <si>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</si>
  <si>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</si>
  <si>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</si>
  <si>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</si>
  <si>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</si>
  <si>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</si>
  <si>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</si>
  <si>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</si>
  <si>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</si>
  <si>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</si>
  <si>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</si>
  <si>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</si>
  <si>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</si>
  <si>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</si>
  <si>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</si>
  <si>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</si>
  <si>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</si>
  <si>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</si>
  <si>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</si>
  <si>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</si>
  <si>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</si>
  <si>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</si>
  <si>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</si>
  <si>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</si>
  <si>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</si>
  <si>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</si>
  <si>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</si>
  <si>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</si>
  <si>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</si>
  <si>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</si>
  <si>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</si>
  <si>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</si>
  <si>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</si>
  <si>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</si>
  <si>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</si>
  <si>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</si>
  <si>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</si>
  <si>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</si>
  <si>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</si>
  <si>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</si>
  <si>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</si>
  <si>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</si>
  <si>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</si>
  <si>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</si>
  <si>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</si>
  <si>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</si>
  <si>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</si>
  <si>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</si>
  <si>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</si>
  <si>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</si>
  <si>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</si>
  <si>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</si>
  <si>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</si>
  <si>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</si>
  <si>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</si>
  <si>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</si>
  <si>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</si>
  <si>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</si>
  <si>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</si>
  <si>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</si>
  <si>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</si>
  <si>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</si>
  <si>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</si>
  <si>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</si>
  <si>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</si>
  <si>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</si>
  <si>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</si>
  <si>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</si>
  <si>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</si>
  <si>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</si>
  <si>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</si>
  <si>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</si>
  <si>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</si>
  <si>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</si>
  <si>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</si>
  <si>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</si>
  <si>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</si>
  <si>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</si>
  <si>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</si>
  <si>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</si>
  <si>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</si>
  <si>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</si>
  <si>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</si>
  <si>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</si>
  <si>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</si>
  <si>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</si>
  <si>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</si>
  <si>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</si>
  <si>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</si>
  <si>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</si>
  <si>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</si>
  <si>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</si>
  <si>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</si>
  <si>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</si>
  <si>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</si>
  <si>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</si>
  <si>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</si>
  <si>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</si>
  <si>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</si>
  <si>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</si>
  <si>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</si>
  <si>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</si>
  <si>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</si>
  <si>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</si>
  <si>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</si>
  <si>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</si>
  <si>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</si>
  <si>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</si>
  <si>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</si>
  <si>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</si>
  <si>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</si>
  <si>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</si>
  <si>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</si>
  <si>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</si>
  <si>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</si>
  <si>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</si>
  <si>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</si>
  <si>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</si>
  <si>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</si>
  <si>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</si>
  <si>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</si>
  <si>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</si>
  <si>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</si>
  <si>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</si>
  <si>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</si>
  <si>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</si>
  <si>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</si>
  <si>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</si>
  <si>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</si>
  <si>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</si>
  <si>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</si>
  <si>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</si>
  <si>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</si>
  <si>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</si>
  <si>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</si>
  <si>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</si>
  <si>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</si>
  <si>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</si>
  <si>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</si>
  <si>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</si>
  <si>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</si>
  <si>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</si>
  <si>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</si>
  <si>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</si>
  <si>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</si>
  <si>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</si>
  <si>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</si>
  <si>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</si>
  <si>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</si>
  <si>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</si>
  <si>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</si>
  <si>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</si>
  <si>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</si>
  <si>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</si>
  <si>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</si>
  <si>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</si>
  <si>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</si>
  <si>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</si>
  <si>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</si>
  <si>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</si>
  <si>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</si>
  <si>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</si>
  <si>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</si>
  <si>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</si>
  <si>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</si>
  <si>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</si>
  <si>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</si>
  <si>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</si>
  <si>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</si>
  <si>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</si>
  <si>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</si>
  <si>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</si>
  <si>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</si>
  <si>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</si>
  <si>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</si>
  <si>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</si>
  <si>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</si>
  <si>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</si>
  <si>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</si>
  <si>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</si>
  <si>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</si>
  <si>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</si>
  <si>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</si>
  <si>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</si>
  <si>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</si>
  <si>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</si>
  <si>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</si>
  <si>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</si>
  <si>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</si>
  <si>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</si>
  <si>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</si>
  <si>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</si>
  <si>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</si>
  <si>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</si>
  <si>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</si>
  <si>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</si>
  <si>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</si>
  <si>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</si>
  <si>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</si>
  <si>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</si>
  <si>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</si>
  <si>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</si>
  <si>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</si>
  <si>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</si>
  <si>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</si>
  <si>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</si>
  <si>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</si>
  <si>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</si>
  <si>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</si>
  <si>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</si>
  <si>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</si>
  <si>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</si>
  <si>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</si>
  <si>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</si>
  <si>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</si>
  <si>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</si>
  <si>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</si>
  <si>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</si>
  <si>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</si>
  <si>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</si>
  <si>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</si>
  <si>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</si>
  <si>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</si>
  <si>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</si>
  <si>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</si>
  <si>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</si>
  <si>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</si>
  <si>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</si>
  <si>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</si>
  <si>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</si>
  <si>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</si>
  <si>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</si>
  <si>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</si>
  <si>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</si>
  <si>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</si>
  <si>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</si>
  <si>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</si>
  <si>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</si>
  <si>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</si>
  <si>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</si>
  <si>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</si>
  <si>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</si>
  <si>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</si>
  <si>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</si>
  <si>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</si>
  <si>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</si>
  <si>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</si>
  <si>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</si>
  <si>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</si>
  <si>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</si>
  <si>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</si>
  <si>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</si>
  <si>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</si>
  <si>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</si>
  <si>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</si>
  <si>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</si>
  <si>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</si>
  <si>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</si>
  <si>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</si>
  <si>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</si>
  <si>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</si>
  <si>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</si>
  <si>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</si>
  <si>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</si>
  <si>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</si>
  <si>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</si>
  <si>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</si>
  <si>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</si>
  <si>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</si>
  <si>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</si>
  <si>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</si>
  <si>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</si>
  <si>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</si>
  <si>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</si>
  <si>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</si>
  <si>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</si>
  <si>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</si>
  <si>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</si>
  <si>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</si>
  <si>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</si>
  <si>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</si>
  <si>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</si>
  <si>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</si>
  <si>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</si>
  <si>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</si>
  <si>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</si>
  <si>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</si>
  <si>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</si>
  <si>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</si>
  <si>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</si>
  <si>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</si>
  <si>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</si>
  <si>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</si>
  <si>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</si>
  <si>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</si>
  <si>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</si>
  <si>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</si>
  <si>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</si>
  <si>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</si>
  <si>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</si>
  <si>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</si>
  <si>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</si>
  <si>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</si>
  <si>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</si>
  <si>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</si>
  <si>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</si>
  <si>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</si>
  <si>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</si>
  <si>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</si>
  <si>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</si>
  <si>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</si>
  <si>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</si>
  <si>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</si>
  <si>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</si>
  <si>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</si>
  <si>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</si>
  <si>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</si>
  <si>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</si>
  <si>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</si>
  <si>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</si>
  <si>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</si>
  <si>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</si>
  <si>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</si>
  <si>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</si>
  <si>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</si>
  <si>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</si>
  <si>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</si>
  <si>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</si>
  <si>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</si>
  <si>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</si>
  <si>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</si>
  <si>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</si>
  <si>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</si>
  <si>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</si>
  <si>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</si>
  <si>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</si>
  <si>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</si>
  <si>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</si>
  <si>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</si>
  <si>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</si>
  <si>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</si>
  <si>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</si>
  <si>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</si>
  <si>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</si>
  <si>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</si>
  <si>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</si>
  <si>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</si>
  <si>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</si>
  <si>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</si>
  <si>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</si>
  <si>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</si>
  <si>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</si>
  <si>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</si>
  <si>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</si>
  <si>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</si>
  <si>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</si>
  <si>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</si>
  <si>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</si>
  <si>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</si>
  <si>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</si>
  <si>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</si>
  <si>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</si>
  <si>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</si>
  <si>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</si>
  <si>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</si>
  <si>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</si>
  <si>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</si>
  <si>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</si>
  <si>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</si>
  <si>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</si>
  <si>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</si>
  <si>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</si>
  <si>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</si>
  <si>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</si>
  <si>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</si>
  <si>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</si>
  <si>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</si>
  <si>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</si>
  <si>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</si>
  <si>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</si>
  <si>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</si>
  <si>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</si>
  <si>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</si>
  <si>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</si>
  <si>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</si>
  <si>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</si>
  <si>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</si>
  <si>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</si>
  <si>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</si>
  <si>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</si>
  <si>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</si>
  <si>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</si>
  <si>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</si>
  <si>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</si>
  <si>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</si>
  <si>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</si>
  <si>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</si>
  <si>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</si>
  <si>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</si>
  <si>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</si>
  <si>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</si>
  <si>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</si>
  <si>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</si>
  <si>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</si>
  <si>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</si>
  <si>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</si>
  <si>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</si>
  <si>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</si>
  <si>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</si>
  <si>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</si>
  <si>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</si>
  <si>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</si>
  <si>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</si>
  <si>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</si>
  <si>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</si>
  <si>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</si>
  <si>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</si>
  <si>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</si>
  <si>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</si>
  <si>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</si>
  <si>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</si>
  <si>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</si>
  <si>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</si>
  <si>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</si>
  <si>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</si>
  <si>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</si>
  <si>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</si>
  <si>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</si>
  <si>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</si>
  <si>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</si>
  <si>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</si>
  <si>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</si>
  <si>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</si>
  <si>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</si>
  <si>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</si>
  <si>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</si>
  <si>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</si>
  <si>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</si>
  <si>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</si>
  <si>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</si>
  <si>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</si>
  <si>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</si>
  <si>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</si>
  <si>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</si>
  <si>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</si>
  <si>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</si>
  <si>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</si>
  <si>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</si>
  <si>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</si>
  <si>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</si>
  <si>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</si>
  <si>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</si>
  <si>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</si>
  <si>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</si>
  <si>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</si>
  <si>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</si>
  <si>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</si>
  <si>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</si>
  <si>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</si>
  <si>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</si>
  <si>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</si>
  <si>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</si>
  <si>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</si>
  <si>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</si>
  <si>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</si>
  <si>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</si>
  <si>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</si>
  <si>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</si>
  <si>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</si>
  <si>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</si>
  <si>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</si>
  <si>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</si>
  <si>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</si>
  <si>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</si>
  <si>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</si>
  <si>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</si>
  <si>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</si>
  <si>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</si>
  <si>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</si>
  <si>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</si>
  <si>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</si>
  <si>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</si>
  <si>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</si>
  <si>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</si>
  <si>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</si>
  <si>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</si>
  <si>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</si>
  <si>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</si>
  <si>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</si>
  <si>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</si>
  <si>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</si>
  <si>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</si>
  <si>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</si>
  <si>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</si>
  <si>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</si>
  <si>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</si>
  <si>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</si>
  <si>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</si>
  <si>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</si>
  <si>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</si>
  <si>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</si>
  <si>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</si>
  <si>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</si>
  <si>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</si>
  <si>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</si>
  <si>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</si>
  <si>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</si>
  <si>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</si>
  <si>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</si>
  <si>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</si>
  <si>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</si>
  <si>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</si>
  <si>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</si>
  <si>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</si>
  <si>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</si>
  <si>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</si>
  <si>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</si>
  <si>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</si>
  <si>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</si>
  <si>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</si>
  <si>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</si>
  <si>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</si>
  <si>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</si>
  <si>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</si>
  <si>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</si>
  <si>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</si>
  <si>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</si>
  <si>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</si>
  <si>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</si>
  <si>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</si>
  <si>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</si>
  <si>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</si>
  <si>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</si>
  <si>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</si>
  <si>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</si>
  <si>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</si>
  <si>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</si>
  <si>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</si>
  <si>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</si>
  <si>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</si>
  <si>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</si>
  <si>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</si>
  <si>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</si>
  <si>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</si>
  <si>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</si>
  <si>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</si>
  <si>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</si>
  <si>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</si>
  <si>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</si>
  <si>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</si>
  <si>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</si>
  <si>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</si>
  <si>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</si>
  <si>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</si>
  <si>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</si>
  <si>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</si>
  <si>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</si>
  <si>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</si>
  <si>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</si>
  <si>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</si>
  <si>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</si>
  <si>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</si>
  <si>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</si>
  <si>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</si>
  <si>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</si>
  <si>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</si>
  <si>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</si>
  <si>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</si>
  <si>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</si>
  <si>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</si>
  <si>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</si>
  <si>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</si>
  <si>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</si>
  <si>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</si>
  <si>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</si>
  <si>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</si>
  <si>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</si>
  <si>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</si>
  <si>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</si>
  <si>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</si>
  <si>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</si>
  <si>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</si>
  <si>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</si>
  <si>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</si>
  <si>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</si>
  <si>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</si>
  <si>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</si>
  <si>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</si>
  <si>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</si>
  <si>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</si>
  <si>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</si>
  <si>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</si>
  <si>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</si>
  <si>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</si>
  <si>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</si>
  <si>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</si>
  <si>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</si>
  <si>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</si>
  <si>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</si>
  <si>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</si>
  <si>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</si>
  <si>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</si>
  <si>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</si>
  <si>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</si>
  <si>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</si>
  <si>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</si>
  <si>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</si>
  <si>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</si>
  <si>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</si>
  <si>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</si>
  <si>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</si>
  <si>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</si>
  <si>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</si>
  <si>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</si>
  <si>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</si>
  <si>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</si>
  <si>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</si>
  <si>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</si>
  <si>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</si>
  <si>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</si>
  <si>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</si>
  <si>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</si>
  <si>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</si>
  <si>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</si>
  <si>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</si>
  <si>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</si>
  <si>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</si>
  <si>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</si>
  <si>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</si>
  <si>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</si>
  <si>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</si>
  <si>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</si>
  <si>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</si>
  <si>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</si>
  <si>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</si>
  <si>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</si>
  <si>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</si>
  <si>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</si>
  <si>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</si>
  <si>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</si>
  <si>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</si>
  <si>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</si>
  <si>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</si>
  <si>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</si>
  <si>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</si>
  <si>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</si>
  <si>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</si>
  <si>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</si>
  <si>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</si>
  <si>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</si>
  <si>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</si>
  <si>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</si>
  <si>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</si>
  <si>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</si>
  <si>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</si>
  <si>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</si>
  <si>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</si>
  <si>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</si>
  <si>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</si>
  <si>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</si>
  <si>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</si>
  <si>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</si>
  <si>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</si>
  <si>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</si>
  <si>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</si>
  <si>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</si>
  <si>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</si>
  <si>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</si>
  <si>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</si>
  <si>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</si>
  <si>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</si>
  <si>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</si>
  <si>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</si>
  <si>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</si>
  <si>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</si>
  <si>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</si>
  <si>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</si>
  <si>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</si>
  <si>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</si>
  <si>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</si>
  <si>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</si>
  <si>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</si>
  <si>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</si>
  <si>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</si>
  <si>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</si>
  <si>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</si>
  <si>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</si>
  <si>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</si>
  <si>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</si>
  <si>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</si>
  <si>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</si>
  <si>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</si>
  <si>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</si>
  <si>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</si>
  <si>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</si>
  <si>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</si>
  <si>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</si>
  <si>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</si>
  <si>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</si>
  <si>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</si>
  <si>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</si>
  <si>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</si>
  <si>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</si>
  <si>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</si>
  <si>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</si>
  <si>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</si>
  <si>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</si>
  <si>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</si>
  <si>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</si>
  <si>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</si>
  <si>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</si>
  <si>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</si>
  <si>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</si>
  <si>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</si>
  <si>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</si>
  <si>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</si>
  <si>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</si>
  <si>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</si>
  <si>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</si>
  <si>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</si>
  <si>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</si>
  <si>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</si>
  <si>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</si>
  <si>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</si>
  <si>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</si>
  <si>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</si>
  <si>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</si>
  <si>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</si>
  <si>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</si>
  <si>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</si>
  <si>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</si>
  <si>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</si>
  <si>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</si>
  <si>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</si>
  <si>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</si>
  <si>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</si>
  <si>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</si>
  <si>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</si>
  <si>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</si>
  <si>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</si>
  <si>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</si>
  <si>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</si>
  <si>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</si>
  <si>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</si>
  <si>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</si>
  <si>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</si>
  <si>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</si>
  <si>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</si>
  <si>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</si>
  <si>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</si>
  <si>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</si>
  <si>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</si>
  <si>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</si>
  <si>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</si>
  <si>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</si>
  <si>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</si>
  <si>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</si>
  <si>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</si>
  <si>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</si>
  <si>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</si>
  <si>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</si>
  <si>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</si>
  <si>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</si>
  <si>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</si>
  <si>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</si>
  <si>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</si>
  <si>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</si>
  <si>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</si>
  <si>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</si>
  <si>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</si>
  <si>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</si>
  <si>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</si>
  <si>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</si>
  <si>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</si>
  <si>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</si>
  <si>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</si>
  <si>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</si>
  <si>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</si>
  <si>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</si>
  <si>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</si>
  <si>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</si>
  <si>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</si>
  <si>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</si>
  <si>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</si>
  <si>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</si>
  <si>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</si>
  <si>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</si>
  <si>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</si>
  <si>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</si>
  <si>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</si>
  <si>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</si>
  <si>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</si>
  <si>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</si>
  <si>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</si>
  <si>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</si>
  <si>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</si>
  <si>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</si>
  <si>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</si>
  <si>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</si>
  <si>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</si>
  <si>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</si>
  <si>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</si>
  <si>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</si>
  <si>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</si>
  <si>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</si>
  <si>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</si>
  <si>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</si>
  <si>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</si>
  <si>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</si>
  <si>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</si>
  <si>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</si>
  <si>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</si>
  <si>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</si>
  <si>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</si>
  <si>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</si>
  <si>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</si>
  <si>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</si>
  <si>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</si>
  <si>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</si>
  <si>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</si>
  <si>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</si>
  <si>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</si>
  <si>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</si>
  <si>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</si>
  <si>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</si>
  <si>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</si>
  <si>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</si>
  <si>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</si>
  <si>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</si>
  <si>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</si>
  <si>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</si>
  <si>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</si>
  <si>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</si>
  <si>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</si>
  <si>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</si>
  <si>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</si>
  <si>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</si>
  <si>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</si>
  <si>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</si>
  <si>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</si>
  <si>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</si>
  <si>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</si>
  <si>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</si>
  <si>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</si>
  <si>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</si>
  <si>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</si>
  <si>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</si>
  <si>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</si>
  <si>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</si>
  <si>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</si>
  <si>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</si>
  <si>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</si>
  <si>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</si>
  <si>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</si>
  <si>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</si>
  <si>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</si>
  <si>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</si>
  <si>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</si>
  <si>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</si>
  <si>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</si>
  <si>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</si>
  <si>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</si>
  <si>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</si>
  <si>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</si>
  <si>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</si>
  <si>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</si>
  <si>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</si>
  <si>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</si>
  <si>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</si>
  <si>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</si>
  <si>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</si>
  <si>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</si>
  <si>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</si>
  <si>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</si>
  <si>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</si>
  <si>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</si>
  <si>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</si>
  <si>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</si>
  <si>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</si>
  <si>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</si>
  <si>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</si>
  <si>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</si>
  <si>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</si>
  <si>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</si>
  <si>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</si>
  <si>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</si>
  <si>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</si>
  <si>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</si>
  <si>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</si>
  <si>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</si>
  <si>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</si>
  <si>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</si>
  <si>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</si>
  <si>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</si>
  <si>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</si>
  <si>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</si>
  <si>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</si>
  <si>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</si>
  <si>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</si>
  <si>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</si>
  <si>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</si>
  <si>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</si>
  <si>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</si>
  <si>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</si>
  <si>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</si>
  <si>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</si>
  <si>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</si>
  <si>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</si>
  <si>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</si>
  <si>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</si>
  <si>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</si>
  <si>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</si>
  <si>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</si>
  <si>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</si>
  <si>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</si>
  <si>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</si>
  <si>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</si>
  <si>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</si>
  <si>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</si>
  <si>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</si>
  <si>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</si>
  <si>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</si>
  <si>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</si>
  <si>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</si>
  <si>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</si>
  <si>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</si>
  <si>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</si>
  <si>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</si>
  <si>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</si>
  <si>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</si>
  <si>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</si>
  <si>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</si>
  <si>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</si>
  <si>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</si>
  <si>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</si>
  <si>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</si>
  <si>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</si>
  <si>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</si>
  <si>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</si>
  <si>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</si>
  <si>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</si>
  <si>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</si>
  <si>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</si>
  <si>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</si>
  <si>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</si>
  <si>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</si>
  <si>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</si>
  <si>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</si>
  <si>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</si>
  <si>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</si>
  <si>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</si>
  <si>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</si>
  <si>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</si>
  <si>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</si>
  <si>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</si>
  <si>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</si>
  <si>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</si>
  <si>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</si>
  <si>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</si>
  <si>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</si>
  <si>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</si>
  <si>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</si>
  <si>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</si>
  <si>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</si>
  <si>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</si>
  <si>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</si>
  <si>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</si>
  <si>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</si>
  <si>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</si>
  <si>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</si>
  <si>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</si>
  <si>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</si>
  <si>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</si>
  <si>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</si>
  <si>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</si>
  <si>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</si>
  <si>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</si>
  <si>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</si>
  <si>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</si>
  <si>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</si>
  <si>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</si>
  <si>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</si>
  <si>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</si>
  <si>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</si>
  <si>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</si>
  <si>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</si>
  <si>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</si>
  <si>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</si>
  <si>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</si>
  <si>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</si>
  <si>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</si>
  <si>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</si>
  <si>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</si>
  <si>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</si>
  <si>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</si>
  <si>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</si>
  <si>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</si>
  <si>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</si>
  <si>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</si>
  <si>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</si>
  <si>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</si>
  <si>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</si>
  <si>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</si>
  <si>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</si>
  <si>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</si>
  <si>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</si>
  <si>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</si>
  <si>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</si>
  <si>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</si>
  <si>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</si>
  <si>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</si>
  <si>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</si>
  <si>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</si>
  <si>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</si>
  <si>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</si>
  <si>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</si>
  <si>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</si>
  <si>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</si>
  <si>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</si>
  <si>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</si>
  <si>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</si>
  <si>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</si>
  <si>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</si>
  <si>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</si>
  <si>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</si>
  <si>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</si>
  <si>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</si>
  <si>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</si>
  <si>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</si>
  <si>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</si>
  <si>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</si>
  <si>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</si>
  <si>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</si>
  <si>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</si>
  <si>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</si>
  <si>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</si>
  <si>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</si>
  <si>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</si>
  <si>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</si>
  <si>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</si>
  <si>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</si>
  <si>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</si>
  <si>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</si>
  <si>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</si>
  <si>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</si>
  <si>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</si>
  <si>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</si>
  <si>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</si>
  <si>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</si>
  <si>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</si>
  <si>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</si>
  <si>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</si>
  <si>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</si>
  <si>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</si>
  <si>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</si>
  <si>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</si>
  <si>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</si>
  <si>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</si>
  <si>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</si>
  <si>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</si>
  <si>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</si>
  <si>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</si>
  <si>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</si>
  <si>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</si>
  <si>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</si>
  <si>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</si>
  <si>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</si>
  <si>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</si>
  <si>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</si>
  <si>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</si>
  <si>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</si>
  <si>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</si>
  <si>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</si>
  <si>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</si>
  <si>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</si>
  <si>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</si>
  <si>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</si>
  <si>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</si>
  <si>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</si>
  <si>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</si>
  <si>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</si>
  <si>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</si>
  <si>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</si>
  <si>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</si>
  <si>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</si>
  <si>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</si>
  <si>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</si>
  <si>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</si>
  <si>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</si>
  <si>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</si>
  <si>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</si>
  <si>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</si>
  <si>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</si>
  <si>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</si>
  <si>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</si>
  <si>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</si>
  <si>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</si>
  <si>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</si>
  <si>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</si>
  <si>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</si>
  <si>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</si>
  <si>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</si>
  <si>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</si>
  <si>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</si>
  <si>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</si>
  <si>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</si>
  <si>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</si>
  <si>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</si>
  <si>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</si>
  <si>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</si>
  <si>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</si>
  <si>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</si>
  <si>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</si>
  <si>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</si>
  <si>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</si>
  <si>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</si>
  <si>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</si>
  <si>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</si>
  <si>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</si>
  <si>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</si>
  <si>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</si>
  <si>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</si>
  <si>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</si>
  <si>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</si>
  <si>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</si>
  <si>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</si>
  <si>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</si>
  <si>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</si>
  <si>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</si>
  <si>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</si>
  <si>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</si>
  <si>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</si>
  <si>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</si>
  <si>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</si>
  <si>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</si>
  <si>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</si>
  <si>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</si>
  <si>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</si>
  <si>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</si>
  <si>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</si>
  <si>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</si>
  <si>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</si>
  <si>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</si>
  <si>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</si>
  <si>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</si>
  <si>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</si>
  <si>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</si>
  <si>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</si>
  <si>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</si>
  <si>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</si>
  <si>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</si>
  <si>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</si>
  <si>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</si>
  <si>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</si>
  <si>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</si>
  <si>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</si>
  <si>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</si>
  <si>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</si>
  <si>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</si>
  <si>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</si>
  <si>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</si>
  <si>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</si>
  <si>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</si>
  <si>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</si>
  <si>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</si>
  <si>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</si>
  <si>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</si>
  <si>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</si>
  <si>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</si>
  <si>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</si>
  <si>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</si>
  <si>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</si>
  <si>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</si>
  <si>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</si>
  <si>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</si>
  <si>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</si>
  <si>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</si>
  <si>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</si>
  <si>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</si>
  <si>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</si>
  <si>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</si>
  <si>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</si>
  <si>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</si>
  <si>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</si>
  <si>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</si>
  <si>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</si>
  <si>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</si>
  <si>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</si>
  <si>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</si>
  <si>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</si>
  <si>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</si>
  <si>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</si>
  <si>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</si>
  <si>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</si>
  <si>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</si>
  <si>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</si>
  <si>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</si>
  <si>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</si>
  <si>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</si>
  <si>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</si>
  <si>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</si>
  <si>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</si>
  <si>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</si>
  <si>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</si>
  <si>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</si>
  <si>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</si>
  <si>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</si>
  <si>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</si>
  <si>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</si>
  <si>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</si>
  <si>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</si>
  <si>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</si>
  <si>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</si>
  <si>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</si>
  <si>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</si>
  <si>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</si>
  <si>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</si>
  <si>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</si>
  <si>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</si>
  <si>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</si>
  <si>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</si>
  <si>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</si>
  <si>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</si>
  <si>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</si>
  <si>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</si>
  <si>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</si>
  <si>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</si>
  <si>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</si>
  <si>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</si>
  <si>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</si>
  <si>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</si>
  <si>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</si>
  <si>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</si>
  <si>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</si>
  <si>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</si>
  <si>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</si>
  <si>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</si>
  <si>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</si>
  <si>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</si>
  <si>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</si>
  <si>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</si>
  <si>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</si>
  <si>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</si>
  <si>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</si>
  <si>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</si>
  <si>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</si>
  <si>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</si>
  <si>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</si>
  <si>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</si>
  <si>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</si>
  <si>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</si>
  <si>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</si>
  <si>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</si>
  <si>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</si>
  <si>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</si>
  <si>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</si>
  <si>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</si>
  <si>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</si>
  <si>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</si>
  <si>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</si>
  <si>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</si>
  <si>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</si>
  <si>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</si>
  <si>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</si>
  <si>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</si>
  <si>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</si>
  <si>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</si>
  <si>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</si>
  <si>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</si>
  <si>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</si>
  <si>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</si>
  <si>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</si>
  <si>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</si>
  <si>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</si>
  <si>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</si>
  <si>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</si>
  <si>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</si>
  <si>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</si>
  <si>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</si>
  <si>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</si>
  <si>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</si>
  <si>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</si>
  <si>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</si>
  <si>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</si>
  <si>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</si>
  <si>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</si>
  <si>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</si>
  <si>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</si>
  <si>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</si>
  <si>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</si>
  <si>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</si>
  <si>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</si>
  <si>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</si>
  <si>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</si>
  <si>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</si>
  <si>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</si>
  <si>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</si>
  <si>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</si>
  <si>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</si>
  <si>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</si>
  <si>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</si>
  <si>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</si>
  <si>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</si>
  <si>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</si>
  <si>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</si>
  <si>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</si>
  <si>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</si>
  <si>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</si>
  <si>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</si>
  <si>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</si>
  <si>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</si>
  <si>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</si>
  <si>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</si>
  <si>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</si>
  <si>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</si>
  <si>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</si>
  <si>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</si>
  <si>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</si>
  <si>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</si>
  <si>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</si>
  <si>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</si>
  <si>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</si>
  <si>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</si>
  <si>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</si>
  <si>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</si>
  <si>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</si>
  <si>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</si>
  <si>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</si>
  <si>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</si>
  <si>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</si>
  <si>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</si>
  <si>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</si>
  <si>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</si>
  <si>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</si>
  <si>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</si>
  <si>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</si>
  <si>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</si>
  <si>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</si>
  <si>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</si>
  <si>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</si>
  <si>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</si>
  <si>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</si>
  <si>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</si>
  <si>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</si>
  <si>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</si>
  <si>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</si>
  <si>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</si>
  <si>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</si>
  <si>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</si>
  <si>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</si>
  <si>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</si>
  <si>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</si>
  <si>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</si>
  <si>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</si>
  <si>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</si>
  <si>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</si>
  <si>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</si>
  <si>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</si>
  <si>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</si>
  <si>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</si>
  <si>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</si>
  <si>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</si>
  <si>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</si>
  <si>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</si>
  <si>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</si>
  <si>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</si>
  <si>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</si>
  <si>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</si>
  <si>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</si>
  <si>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</si>
  <si>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</si>
  <si>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</si>
  <si>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</si>
  <si>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</si>
  <si>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</si>
  <si>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</si>
  <si>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</si>
  <si>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</si>
  <si>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</si>
  <si>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</si>
  <si>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</si>
  <si>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</si>
  <si>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</si>
  <si>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</si>
  <si>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</si>
  <si>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</si>
  <si>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</si>
  <si>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</si>
  <si>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</si>
  <si>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</si>
  <si>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</si>
  <si>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</si>
  <si>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</si>
  <si>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</si>
  <si>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</si>
  <si>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</si>
  <si>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</si>
  <si>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</si>
  <si>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</si>
  <si>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</si>
  <si>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</si>
  <si>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</si>
  <si>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</si>
  <si>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</si>
  <si>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</si>
  <si>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</si>
  <si>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</si>
  <si>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</si>
  <si>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</si>
  <si>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</si>
  <si>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</si>
  <si>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</si>
  <si>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</si>
  <si>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</si>
  <si>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</si>
  <si>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</si>
  <si>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</si>
  <si>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</si>
  <si>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</si>
  <si>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</si>
  <si>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</si>
  <si>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</si>
  <si>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</si>
  <si>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</si>
  <si>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</si>
  <si>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</si>
  <si>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</si>
  <si>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</si>
  <si>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</si>
  <si>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</si>
  <si>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</si>
  <si>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</si>
  <si>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</si>
  <si>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</si>
  <si>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</si>
  <si>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</si>
  <si>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</si>
  <si>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</si>
  <si>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</si>
  <si>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</si>
  <si>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</si>
  <si>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</si>
  <si>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</si>
  <si>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</si>
  <si>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</si>
  <si>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</si>
  <si>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</si>
  <si>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</si>
  <si>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</si>
  <si>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</si>
  <si>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</si>
  <si>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</si>
  <si>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</si>
  <si>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</si>
  <si>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</si>
  <si>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</si>
  <si>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</si>
  <si>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</si>
  <si>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</si>
  <si>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</si>
  <si>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</si>
  <si>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</si>
  <si>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</si>
  <si>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</si>
  <si>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</si>
  <si>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</si>
  <si>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</si>
  <si>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</si>
  <si>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</si>
  <si>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</si>
  <si>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</si>
  <si>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</si>
  <si>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</si>
  <si>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</si>
  <si>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</si>
  <si>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</si>
  <si>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</si>
  <si>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</si>
  <si>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</si>
  <si>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</si>
  <si>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</si>
  <si>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</si>
  <si>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</si>
  <si>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</si>
  <si>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</si>
  <si>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</si>
  <si>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</si>
  <si>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</si>
  <si>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</si>
  <si>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</si>
  <si>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</si>
  <si>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</si>
  <si>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</si>
  <si>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</si>
  <si>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</si>
  <si>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</si>
  <si>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</si>
  <si>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</si>
  <si>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</si>
  <si>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</si>
  <si>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</si>
  <si>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</si>
  <si>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</si>
  <si>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</si>
  <si>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</si>
  <si>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</si>
  <si>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</si>
  <si>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</si>
  <si>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</si>
  <si>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</si>
  <si>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</si>
  <si>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</si>
  <si>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</si>
  <si>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</si>
  <si>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</si>
  <si>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</si>
  <si>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</si>
  <si>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</si>
  <si>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</si>
  <si>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</si>
  <si>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</si>
  <si>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</si>
  <si>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</si>
  <si>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</si>
  <si>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</si>
  <si>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</si>
  <si>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</si>
  <si>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</si>
  <si>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</si>
  <si>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</si>
  <si>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</si>
  <si>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</si>
  <si>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</si>
  <si>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</si>
  <si>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</si>
  <si>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</si>
  <si>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</si>
  <si>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</si>
  <si>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</si>
  <si>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</si>
  <si>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</si>
  <si>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</si>
  <si>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</si>
  <si>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</si>
  <si>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</si>
  <si>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</si>
  <si>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</si>
  <si>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</si>
  <si>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</si>
  <si>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</si>
  <si>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</si>
  <si>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</si>
  <si>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</si>
  <si>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</si>
  <si>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</si>
  <si>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</si>
  <si>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</si>
  <si>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</si>
  <si>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</si>
  <si>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</si>
  <si>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</si>
  <si>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</si>
  <si>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</si>
  <si>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</si>
  <si>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</si>
  <si>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</si>
  <si>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</si>
  <si>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</si>
  <si>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</si>
  <si>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</si>
  <si>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</si>
  <si>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</si>
  <si>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</si>
  <si>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</si>
  <si>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</si>
  <si>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</si>
  <si>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</si>
  <si>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</si>
  <si>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</si>
  <si>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</si>
  <si>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</si>
  <si>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</si>
  <si>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</si>
  <si>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</si>
  <si>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</si>
  <si>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</si>
  <si>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</si>
  <si>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</si>
  <si>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</si>
  <si>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</si>
  <si>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</si>
  <si>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</si>
  <si>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</si>
  <si>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</si>
  <si>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</si>
  <si>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</si>
  <si>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</si>
  <si>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</si>
  <si>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</si>
  <si>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</si>
  <si>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</si>
  <si>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</si>
  <si>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</si>
  <si>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</si>
  <si>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</si>
  <si>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</si>
  <si>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</si>
  <si>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</si>
  <si>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</si>
  <si>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</si>
  <si>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</si>
  <si>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</si>
  <si>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</si>
  <si>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</si>
  <si>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</si>
  <si>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</si>
  <si>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</si>
  <si>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</si>
  <si>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</si>
  <si>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</si>
  <si>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</si>
  <si>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</si>
  <si>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</si>
  <si>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</si>
  <si>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</si>
  <si>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</si>
  <si>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</si>
  <si>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</si>
  <si>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</si>
  <si>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</si>
  <si>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</si>
  <si>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</si>
  <si>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</si>
  <si>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</si>
  <si>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</si>
  <si>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</si>
  <si>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</si>
  <si>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</si>
  <si>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</si>
  <si>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</si>
  <si>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</si>
  <si>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</si>
  <si>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</si>
  <si>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</si>
  <si>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</si>
  <si>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</si>
  <si>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</si>
  <si>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</si>
  <si>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</si>
  <si>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</si>
  <si>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</si>
  <si>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</si>
  <si>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</si>
  <si>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</si>
  <si>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</si>
  <si>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</si>
  <si>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</si>
  <si>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</si>
  <si>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</si>
  <si>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</si>
  <si>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</si>
  <si>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</si>
  <si>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</si>
  <si>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</si>
  <si>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</si>
  <si>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</si>
  <si>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</si>
  <si>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</si>
  <si>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</si>
  <si>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</si>
  <si>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</si>
  <si>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</si>
  <si>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</si>
  <si>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</si>
  <si>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</si>
  <si>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</si>
  <si>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</si>
  <si>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</si>
  <si>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</si>
  <si>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</si>
  <si>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</si>
  <si>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</si>
  <si>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</si>
  <si>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</si>
  <si>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</si>
  <si>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</si>
  <si>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</si>
  <si>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</si>
  <si>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</si>
  <si>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</si>
  <si>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</si>
  <si>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</si>
  <si>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</si>
  <si>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</si>
  <si>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</si>
  <si>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</si>
  <si>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</si>
  <si>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</si>
  <si>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</si>
  <si>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</si>
  <si>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</si>
  <si>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</si>
  <si>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</si>
  <si>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</si>
  <si>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</si>
  <si>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</si>
  <si>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</si>
  <si>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</si>
  <si>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</si>
  <si>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</si>
  <si>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</si>
  <si>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</si>
  <si>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</si>
  <si>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</si>
  <si>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</si>
  <si>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</si>
  <si>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</si>
  <si>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</si>
  <si>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</si>
  <si>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</si>
  <si>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</si>
  <si>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</si>
  <si>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</si>
  <si>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</si>
  <si>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</si>
  <si>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</si>
  <si>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</si>
  <si>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</si>
  <si>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</si>
  <si>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</si>
  <si>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</si>
  <si>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</si>
  <si>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</si>
  <si>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</si>
  <si>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</si>
  <si>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</si>
  <si>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</si>
  <si>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</si>
  <si>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</si>
  <si>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</si>
  <si>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</si>
  <si>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</si>
  <si>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</si>
  <si>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</si>
  <si>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</si>
  <si>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</si>
  <si>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</si>
  <si>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</si>
  <si>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</si>
  <si>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</si>
  <si>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</si>
  <si>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</si>
  <si>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</si>
  <si>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</si>
  <si>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</si>
  <si>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</si>
  <si>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</si>
  <si>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</si>
  <si>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</si>
  <si>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</si>
  <si>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</si>
  <si>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</si>
  <si>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</si>
  <si>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</si>
  <si>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</si>
  <si>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</si>
  <si>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</si>
  <si>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</si>
  <si>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</si>
  <si>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</si>
  <si>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</si>
  <si>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</si>
  <si>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</si>
  <si>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</si>
  <si>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</si>
  <si>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</si>
  <si>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</si>
  <si>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</si>
  <si>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</si>
  <si>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</si>
  <si>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</si>
  <si>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</si>
  <si>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</si>
  <si>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</si>
  <si>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</si>
  <si>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</si>
  <si>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</si>
  <si>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</si>
  <si>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</si>
  <si>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</si>
  <si>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</si>
  <si>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</si>
  <si>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</si>
  <si>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</si>
  <si>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</si>
  <si>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</si>
  <si>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</si>
  <si>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</si>
  <si>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</si>
  <si>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</si>
  <si>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</si>
  <si>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</si>
  <si>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</si>
  <si>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</si>
  <si>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</si>
  <si>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</si>
  <si>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</si>
  <si>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</si>
  <si>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</si>
  <si>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</si>
  <si>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</si>
  <si>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</si>
  <si>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</si>
  <si>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</si>
  <si>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</si>
  <si>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</si>
  <si>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</si>
  <si>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</si>
  <si>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</si>
  <si>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</si>
  <si>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</si>
  <si>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</si>
  <si>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</si>
  <si>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</si>
  <si>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</si>
  <si>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</si>
  <si>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</si>
  <si>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</si>
  <si>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</si>
  <si>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</si>
  <si>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</si>
  <si>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</si>
  <si>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</si>
  <si>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</si>
  <si>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</si>
  <si>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</si>
  <si>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</si>
  <si>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</si>
  <si>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</si>
  <si>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</si>
  <si>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</si>
  <si>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</si>
  <si>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</si>
  <si>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</si>
  <si>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</si>
  <si>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</si>
  <si>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</si>
  <si>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</si>
  <si>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</si>
  <si>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</si>
  <si>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</si>
  <si>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</si>
  <si>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</si>
  <si>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</si>
  <si>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</si>
  <si>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</si>
  <si>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</si>
  <si>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</si>
  <si>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</si>
  <si>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</si>
  <si>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</si>
  <si>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</si>
  <si>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</si>
  <si>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</si>
  <si>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</si>
  <si>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</si>
  <si>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</si>
  <si>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</si>
  <si>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</si>
  <si>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</si>
  <si>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</si>
  <si>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</si>
  <si>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</si>
  <si>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</si>
  <si>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</si>
  <si>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</si>
  <si>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</si>
  <si>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</si>
  <si>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</si>
  <si>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</si>
  <si>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</si>
  <si>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</si>
  <si>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</si>
  <si>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</si>
  <si>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</si>
  <si>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</si>
  <si>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</si>
  <si>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</si>
  <si>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</si>
  <si>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</si>
  <si>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</si>
  <si>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</si>
  <si>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</si>
  <si>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</si>
  <si>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</si>
  <si>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</si>
  <si>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</si>
  <si>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</si>
  <si>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</si>
  <si>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</si>
  <si>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</si>
  <si>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</si>
  <si>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</si>
  <si>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</si>
  <si>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</si>
  <si>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</si>
  <si>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</si>
  <si>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</si>
  <si>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</si>
  <si>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</si>
  <si>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</si>
  <si>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</si>
  <si>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</si>
  <si>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</si>
  <si>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</si>
  <si>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</si>
  <si>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</si>
  <si>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</si>
  <si>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</si>
  <si>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</si>
  <si>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</si>
  <si>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</si>
  <si>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</si>
  <si>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</si>
  <si>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</si>
  <si>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</si>
  <si>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</si>
  <si>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</si>
  <si>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</si>
  <si>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</si>
  <si>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</si>
  <si>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</si>
  <si>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</si>
  <si>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</si>
  <si>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</si>
  <si>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</si>
  <si>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</si>
  <si>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</si>
  <si>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</si>
  <si>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</si>
  <si>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</si>
  <si>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</si>
  <si>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</si>
  <si>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</si>
  <si>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</si>
  <si>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</si>
  <si>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</si>
  <si>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</si>
  <si>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</si>
  <si>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</si>
  <si>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</si>
  <si>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</si>
  <si>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</si>
  <si>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</si>
  <si>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</si>
  <si>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</si>
  <si>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</si>
  <si>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</si>
  <si>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</si>
  <si>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</si>
  <si>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</si>
  <si>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</si>
  <si>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</si>
  <si>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</si>
  <si>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</si>
  <si>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</si>
  <si>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</si>
  <si>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</si>
  <si>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</si>
  <si>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</si>
  <si>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</si>
  <si>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</si>
  <si>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</si>
  <si>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</si>
  <si>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</si>
  <si>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</si>
  <si>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</si>
  <si>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</si>
  <si>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</si>
  <si>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</si>
  <si>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</si>
  <si>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</si>
  <si>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</si>
  <si>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</si>
  <si>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</si>
  <si>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</si>
  <si>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</si>
  <si>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</si>
  <si>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</si>
  <si>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</si>
  <si>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</si>
  <si>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</si>
  <si>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</si>
  <si>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</si>
  <si>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</si>
  <si>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</si>
  <si>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</si>
  <si>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</si>
  <si>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</si>
  <si>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</si>
  <si>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</si>
  <si>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</si>
  <si>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</si>
  <si>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</si>
  <si>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</si>
  <si>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</si>
  <si>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</si>
  <si>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</si>
  <si>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</si>
  <si>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</si>
  <si>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</si>
  <si>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</si>
  <si>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</si>
  <si>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</si>
  <si>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</si>
  <si>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</si>
  <si>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</si>
  <si>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</si>
  <si>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</si>
  <si>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</si>
  <si>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</si>
  <si>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</si>
  <si>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</si>
  <si>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</si>
  <si>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</si>
  <si>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</si>
  <si>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</si>
  <si>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</si>
  <si>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</si>
  <si>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</si>
  <si>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</si>
  <si>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</si>
  <si>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</si>
  <si>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</si>
  <si>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</si>
  <si>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</si>
  <si>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</si>
  <si>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</si>
  <si>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</si>
  <si>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</si>
  <si>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</si>
  <si>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</si>
  <si>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</si>
  <si>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</si>
  <si>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</si>
  <si>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</si>
  <si>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</si>
  <si>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</si>
  <si>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</si>
  <si>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</si>
  <si>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</si>
  <si>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</si>
  <si>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</si>
  <si>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</si>
  <si>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</si>
  <si>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</si>
  <si>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</si>
  <si>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</si>
  <si>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</si>
  <si>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</si>
  <si>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</si>
  <si>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</si>
  <si>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</si>
  <si>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</si>
  <si>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</si>
  <si>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</si>
  <si>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</si>
  <si>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</si>
  <si>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</si>
  <si>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</si>
  <si>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</si>
  <si>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</si>
  <si>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</si>
  <si>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</si>
  <si>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</si>
  <si>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</si>
  <si>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</si>
  <si>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</si>
  <si>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</si>
  <si>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</si>
  <si>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</si>
  <si>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</si>
  <si>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</si>
  <si>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</si>
  <si>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</si>
  <si>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</si>
  <si>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</si>
  <si>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</si>
  <si>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</si>
  <si>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</si>
  <si>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</si>
  <si>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</si>
  <si>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</si>
  <si>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</si>
  <si>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</si>
  <si>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</si>
  <si>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</si>
  <si>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</si>
  <si>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</si>
  <si>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</si>
  <si>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</si>
  <si>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</si>
  <si>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</si>
  <si>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</si>
  <si>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</si>
  <si>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</si>
  <si>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</si>
  <si>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</si>
  <si>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</si>
  <si>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</si>
  <si>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</si>
  <si>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</si>
  <si>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</si>
  <si>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</si>
  <si>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</si>
  <si>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</si>
  <si>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</si>
  <si>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</si>
  <si>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</si>
  <si>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</si>
  <si>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</si>
  <si>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</si>
  <si>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</si>
  <si>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</si>
  <si>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</si>
  <si>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</si>
  <si>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</si>
  <si>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</si>
  <si>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</si>
  <si>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</si>
  <si>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</si>
  <si>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</si>
  <si>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</si>
  <si>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</si>
  <si>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</si>
  <si>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</si>
  <si>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</si>
  <si>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</si>
  <si>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</si>
  <si>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</si>
  <si>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</si>
  <si>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</si>
  <si>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</si>
  <si>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</si>
  <si>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</si>
  <si>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</si>
  <si>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</si>
  <si>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</si>
  <si>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</si>
  <si>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</si>
  <si>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</si>
  <si>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</si>
  <si>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</si>
  <si>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</si>
  <si>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</si>
  <si>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</si>
  <si>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</si>
  <si>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</si>
  <si>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</si>
  <si>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</si>
  <si>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</si>
  <si>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</si>
  <si>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</si>
  <si>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</si>
  <si>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</si>
  <si>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</si>
  <si>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</si>
  <si>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</si>
  <si>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</si>
  <si>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</si>
  <si>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</si>
  <si>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</si>
  <si>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</si>
  <si>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</si>
  <si>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</si>
  <si>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</si>
  <si>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</si>
  <si>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</si>
  <si>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</si>
  <si>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</si>
  <si>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</si>
  <si>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</si>
  <si>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</si>
  <si>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</si>
  <si>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</si>
  <si>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</si>
  <si>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</si>
  <si>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</si>
  <si>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</si>
  <si>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</si>
  <si>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</si>
  <si>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</si>
  <si>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</si>
  <si>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</si>
  <si>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</si>
  <si>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</si>
  <si>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</si>
  <si>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</si>
  <si>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</si>
  <si>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</si>
  <si>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</si>
  <si>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</si>
  <si>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</si>
  <si>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</si>
  <si>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</si>
  <si>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</si>
  <si>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</si>
  <si>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</si>
  <si>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</si>
  <si>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</si>
  <si>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</si>
  <si>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</si>
  <si>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</si>
  <si>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</si>
  <si>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</si>
  <si>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</si>
  <si>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</si>
  <si>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</si>
  <si>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</si>
  <si>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</si>
  <si>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</si>
  <si>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</si>
  <si>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</si>
  <si>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</si>
  <si>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</si>
  <si>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</si>
  <si>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</si>
  <si>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</si>
  <si>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</si>
  <si>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</si>
  <si>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</si>
  <si>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</si>
  <si>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</si>
  <si>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</si>
  <si>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</si>
  <si>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</si>
  <si>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</si>
  <si>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</si>
  <si>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</si>
  <si>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</si>
  <si>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</si>
  <si>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</si>
  <si>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</si>
  <si>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</si>
  <si>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</si>
  <si>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</si>
  <si>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</si>
  <si>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</si>
  <si>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</si>
  <si>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</si>
  <si>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</si>
  <si>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</si>
  <si>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</si>
  <si>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</si>
  <si>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</si>
  <si>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</si>
  <si>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</si>
  <si>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</si>
  <si>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</si>
  <si>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</si>
  <si>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</si>
  <si>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</si>
  <si>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</si>
  <si>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</si>
  <si>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</si>
  <si>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</si>
  <si>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</si>
  <si>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</si>
  <si>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</si>
  <si>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</si>
  <si>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</si>
  <si>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</si>
  <si>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</si>
  <si>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</si>
  <si>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</si>
  <si>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</si>
  <si>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</si>
  <si>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</si>
  <si>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</si>
  <si>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</si>
  <si>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</si>
  <si>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</si>
  <si>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</si>
  <si>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</si>
  <si>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</si>
  <si>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</si>
  <si>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</si>
  <si>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</si>
  <si>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</si>
  <si>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</si>
  <si>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</si>
  <si>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</si>
  <si>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</si>
  <si>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</si>
  <si>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</si>
  <si>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</si>
  <si>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</si>
  <si>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</si>
  <si>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</si>
  <si>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</si>
  <si>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</si>
  <si>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</si>
  <si>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</si>
  <si>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</si>
  <si>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</si>
  <si>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</si>
  <si>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</si>
  <si>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</si>
  <si>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</si>
  <si>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</si>
  <si>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</si>
  <si>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</si>
  <si>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</si>
  <si>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</si>
  <si>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</si>
  <si>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</si>
  <si>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</si>
  <si>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</si>
  <si>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</si>
  <si>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</si>
  <si>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</si>
  <si>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</si>
  <si>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</si>
  <si>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</si>
  <si>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</si>
  <si>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</si>
  <si>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</si>
  <si>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</si>
  <si>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</si>
  <si>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</si>
  <si>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</si>
  <si>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</si>
  <si>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</si>
  <si>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</si>
  <si>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</si>
  <si>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</si>
  <si>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</si>
  <si>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</si>
  <si>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</si>
  <si>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</si>
  <si>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</si>
  <si>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</si>
  <si>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</si>
  <si>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</si>
  <si>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</si>
  <si>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</si>
  <si>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</si>
  <si>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</si>
  <si>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</si>
  <si>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</si>
  <si>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</si>
  <si>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</si>
  <si>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</si>
  <si>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</si>
  <si>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</si>
  <si>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</si>
  <si>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</si>
  <si>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</si>
  <si>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</si>
  <si>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</si>
  <si>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</si>
  <si>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</si>
  <si>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</si>
  <si>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</si>
  <si>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</si>
  <si>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</si>
  <si>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</si>
  <si>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</si>
  <si>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</si>
  <si>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</si>
  <si>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</si>
  <si>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</si>
  <si>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</si>
  <si>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</si>
  <si>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</si>
  <si>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</si>
  <si>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</si>
  <si>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</si>
  <si>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</si>
  <si>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</si>
  <si>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</si>
  <si>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</si>
  <si>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</si>
  <si>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</si>
  <si>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</si>
  <si>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</si>
  <si>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</si>
  <si>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</si>
  <si>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</si>
  <si>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</si>
  <si>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</si>
  <si>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</si>
  <si>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</si>
  <si>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</si>
  <si>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</si>
  <si>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</si>
  <si>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</si>
  <si>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</si>
  <si>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</si>
  <si>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</si>
  <si>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</si>
  <si>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</si>
  <si>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</si>
  <si>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</si>
  <si>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</si>
  <si>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</si>
  <si>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</si>
  <si>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</si>
  <si>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</si>
  <si>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</si>
  <si>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</si>
  <si>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</si>
  <si>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</si>
  <si>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</si>
  <si>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</si>
  <si>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</si>
  <si>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</si>
  <si>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</si>
  <si>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</si>
  <si>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</si>
  <si>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</si>
  <si>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</si>
  <si>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</si>
  <si>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</si>
  <si>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</si>
  <si>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</si>
  <si>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</si>
  <si>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</si>
  <si>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</si>
  <si>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</si>
  <si>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</si>
  <si>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</si>
  <si>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</si>
  <si>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</si>
  <si>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</si>
  <si>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</si>
  <si>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</si>
  <si>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</si>
  <si>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</si>
  <si>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</si>
  <si>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</si>
  <si>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</si>
  <si>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</si>
  <si>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</si>
  <si>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</si>
  <si>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</si>
  <si>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</si>
  <si>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</si>
  <si>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</si>
  <si>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</si>
  <si>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</si>
  <si>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</si>
  <si>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</si>
  <si>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</si>
  <si>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</si>
  <si>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</si>
  <si>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</si>
  <si>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</si>
  <si>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</si>
  <si>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</si>
  <si>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</si>
  <si>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</si>
  <si>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</si>
  <si>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</si>
  <si>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</si>
  <si>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</si>
  <si>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</si>
  <si>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</si>
  <si>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</si>
  <si>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</si>
  <si>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</si>
  <si>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</si>
  <si>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</si>
  <si>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</si>
  <si>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</si>
  <si>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</si>
  <si>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</si>
  <si>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</si>
  <si>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</si>
  <si>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</si>
  <si>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</si>
  <si>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</si>
  <si>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</si>
  <si>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</si>
  <si>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</si>
  <si>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</si>
  <si>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</si>
  <si>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</si>
  <si>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</si>
  <si>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</si>
  <si>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</si>
  <si>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</si>
  <si>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</si>
  <si>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</si>
  <si>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</si>
  <si>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</si>
  <si>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</si>
  <si>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</si>
  <si>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</si>
  <si>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</si>
  <si>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</si>
  <si>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</si>
  <si>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</si>
  <si>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</si>
  <si>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</si>
  <si>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</si>
  <si>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</si>
  <si>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</si>
  <si>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</si>
  <si>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</si>
  <si>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</si>
  <si>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</si>
  <si>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</si>
  <si>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</si>
  <si>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</si>
  <si>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</si>
  <si>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</si>
  <si>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</si>
  <si>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</si>
  <si>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</si>
  <si>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</si>
  <si>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</si>
  <si>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</si>
  <si>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</si>
  <si>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</si>
  <si>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</si>
  <si>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</si>
  <si>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</si>
  <si>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</si>
  <si>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</si>
  <si>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</si>
  <si>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</si>
  <si>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</si>
  <si>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</si>
  <si>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</si>
  <si>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</si>
  <si>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</si>
  <si>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</si>
  <si>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</si>
  <si>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</si>
  <si>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</si>
  <si>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</si>
  <si>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</si>
  <si>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</si>
  <si>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</si>
  <si>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</si>
  <si>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</si>
  <si>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</si>
  <si>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</si>
  <si>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</si>
  <si>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</si>
  <si>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</si>
  <si>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</si>
  <si>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</si>
  <si>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</si>
  <si>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</si>
  <si>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</si>
  <si>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</si>
  <si>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</si>
  <si>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</si>
  <si>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</si>
  <si>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</si>
  <si>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</si>
  <si>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</si>
  <si>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</si>
  <si>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</si>
  <si>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</si>
  <si>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</si>
  <si>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</si>
  <si>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</si>
  <si>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</si>
  <si>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</si>
  <si>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</si>
  <si>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</si>
  <si>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</si>
  <si>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</si>
  <si>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</si>
  <si>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</si>
  <si>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</si>
  <si>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</si>
  <si>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</si>
  <si>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</si>
  <si>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</si>
  <si>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</si>
  <si>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</si>
  <si>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</si>
  <si>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</si>
  <si>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</si>
  <si>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</si>
  <si>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</si>
  <si>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</si>
  <si>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</si>
  <si>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</si>
  <si>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</si>
  <si>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</si>
  <si>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</si>
  <si>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</si>
  <si>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</si>
  <si>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</si>
  <si>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</si>
  <si>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</si>
  <si>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</si>
  <si>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</si>
  <si>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</si>
  <si>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</si>
  <si>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</si>
  <si>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</si>
  <si>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</si>
  <si>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</si>
  <si>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</si>
  <si>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</si>
  <si>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</si>
  <si>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</si>
  <si>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</si>
  <si>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</si>
  <si>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</si>
  <si>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</si>
  <si>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</si>
  <si>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</si>
  <si>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</si>
  <si>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</si>
  <si>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</si>
  <si>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</si>
  <si>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</si>
  <si>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</si>
  <si>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</si>
  <si>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</si>
  <si>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</si>
  <si>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</si>
  <si>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</si>
  <si>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</si>
  <si>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</si>
  <si>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</si>
  <si>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</si>
  <si>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</si>
  <si>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</si>
  <si>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</si>
  <si>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</si>
  <si>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</si>
  <si>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</si>
  <si>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</si>
  <si>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</si>
  <si>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</si>
  <si>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</si>
  <si>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</si>
  <si>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</si>
  <si>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</si>
  <si>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</si>
  <si>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</si>
  <si>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</si>
  <si>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</si>
  <si>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</si>
  <si>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</si>
  <si>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</si>
  <si>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</si>
  <si>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</si>
  <si>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</si>
  <si>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</si>
  <si>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</si>
  <si>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</si>
  <si>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</si>
  <si>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</si>
  <si>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</si>
  <si>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</si>
  <si>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</si>
  <si>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</si>
  <si>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</si>
  <si>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</si>
  <si>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</si>
  <si>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</si>
  <si>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</si>
  <si>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</si>
  <si>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</si>
  <si>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</si>
  <si>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</si>
  <si>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</si>
  <si>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</si>
  <si>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</si>
  <si>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</si>
  <si>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</si>
  <si>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</si>
  <si>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</si>
  <si>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</si>
  <si>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</si>
  <si>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</si>
  <si>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</si>
  <si>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</si>
  <si>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</si>
  <si>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</si>
  <si>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</si>
  <si>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</si>
  <si>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</si>
  <si>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</si>
  <si>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</si>
  <si>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</si>
  <si>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</si>
  <si>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</si>
  <si>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</si>
  <si>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</si>
  <si>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</si>
  <si>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</si>
  <si>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</si>
  <si>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</si>
  <si>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</si>
  <si>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</si>
  <si>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</si>
  <si>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</si>
  <si>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</si>
  <si>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</si>
  <si>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</si>
  <si>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</si>
  <si>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</si>
  <si>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</si>
  <si>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</si>
  <si>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</si>
  <si>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</si>
  <si>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</si>
  <si>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</si>
  <si>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</si>
  <si>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</si>
  <si>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</si>
  <si>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</si>
  <si>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</si>
  <si>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</si>
  <si>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</si>
  <si>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</si>
  <si>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</si>
  <si>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</si>
  <si>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</si>
  <si>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</si>
  <si>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</si>
  <si>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</si>
  <si>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</si>
  <si>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</si>
  <si>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</si>
  <si>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</si>
  <si>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</si>
  <si>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</si>
  <si>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</si>
  <si>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</si>
  <si>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</si>
  <si>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</si>
  <si>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</si>
  <si>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</si>
  <si>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</si>
  <si>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</si>
  <si>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</si>
  <si>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</si>
  <si>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</si>
  <si>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</si>
  <si>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</si>
  <si>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</si>
  <si>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</si>
  <si>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</si>
  <si>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</si>
  <si>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</si>
  <si>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</si>
  <si>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</si>
  <si>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</si>
  <si>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</si>
  <si>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</si>
  <si>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</si>
  <si>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</si>
  <si>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</si>
  <si>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</si>
  <si>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</si>
  <si>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</si>
  <si>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</si>
  <si>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</si>
  <si>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</si>
  <si>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</si>
  <si>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</si>
  <si>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</si>
  <si>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</si>
  <si>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</si>
  <si>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</si>
  <si>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</si>
  <si>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</si>
  <si>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</si>
  <si>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</si>
  <si>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</si>
  <si>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</si>
  <si>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</si>
  <si>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</si>
  <si>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</si>
  <si>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</si>
  <si>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</si>
  <si>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</si>
  <si>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</si>
  <si>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</si>
  <si>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</si>
  <si>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</si>
  <si>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</si>
  <si>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</si>
  <si>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</si>
  <si>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</si>
  <si>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</si>
  <si>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</si>
  <si>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</si>
  <si>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</si>
  <si>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</si>
  <si>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</si>
  <si>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</si>
  <si>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</si>
  <si>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</si>
  <si>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</si>
  <si>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</si>
  <si>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</si>
  <si>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</si>
  <si>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</si>
  <si>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</si>
  <si>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</si>
  <si>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</si>
  <si>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</si>
  <si>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</si>
  <si>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</si>
  <si>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</si>
  <si>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</si>
  <si>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</si>
  <si>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</si>
  <si>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</si>
  <si>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</si>
  <si>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</si>
  <si>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</si>
  <si>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</si>
  <si>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</si>
  <si>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</si>
  <si>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</si>
  <si>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</si>
  <si>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</si>
  <si>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</si>
  <si>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</si>
  <si>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</si>
  <si>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</si>
  <si>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</si>
  <si>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</si>
  <si>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</si>
  <si>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</si>
  <si>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</si>
  <si>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</si>
  <si>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</si>
  <si>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</si>
  <si>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</si>
  <si>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</si>
  <si>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</si>
  <si>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</si>
  <si>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</si>
  <si>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</si>
  <si>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</si>
  <si>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</si>
  <si>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</si>
  <si>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</si>
  <si>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</si>
  <si>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</si>
  <si>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</si>
  <si>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</si>
  <si>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</si>
  <si>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</si>
  <si>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</si>
  <si>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</si>
  <si>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</si>
  <si>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</si>
  <si>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</si>
  <si>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</si>
  <si>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</si>
  <si>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</si>
  <si>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</si>
  <si>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</si>
  <si>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</si>
  <si>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</si>
  <si>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</si>
  <si>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</si>
  <si>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</si>
  <si>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</si>
  <si>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</si>
  <si>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</si>
  <si>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</si>
  <si>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</si>
  <si>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</si>
  <si>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</si>
  <si>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</si>
  <si>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</si>
  <si>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</si>
  <si>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</si>
  <si>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</si>
  <si>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</si>
  <si>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</si>
  <si>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</si>
  <si>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</si>
  <si>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</si>
  <si>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</si>
  <si>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</si>
  <si>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</si>
  <si>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</si>
  <si>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</si>
  <si>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</si>
  <si>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</si>
  <si>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</si>
  <si>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</si>
  <si>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</si>
  <si>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</si>
  <si>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</si>
  <si>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</si>
  <si>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</si>
  <si>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</si>
  <si>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</si>
  <si>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</si>
  <si>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</si>
  <si>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</si>
  <si>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</si>
  <si>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</si>
  <si>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</si>
  <si>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</si>
  <si>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</si>
  <si>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</si>
  <si>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</si>
  <si>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</si>
  <si>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</si>
  <si>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</si>
  <si>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</si>
  <si>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</si>
  <si>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</si>
  <si>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</si>
  <si>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</si>
  <si>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</si>
  <si>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</si>
  <si>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</si>
  <si>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</si>
  <si>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</si>
  <si>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</si>
  <si>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</si>
  <si>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</si>
  <si>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</si>
  <si>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</si>
  <si>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</si>
  <si>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</si>
  <si>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</si>
  <si>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</si>
  <si>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</si>
  <si>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</si>
  <si>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</si>
  <si>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</si>
  <si>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</si>
  <si>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</si>
  <si>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</si>
  <si>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</si>
  <si>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</si>
  <si>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</si>
  <si>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</si>
  <si>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</si>
  <si>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</si>
  <si>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</si>
  <si>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</si>
  <si>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</si>
  <si>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</si>
  <si>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</si>
  <si>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</si>
  <si>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</si>
  <si>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</si>
  <si>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</si>
  <si>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</si>
  <si>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</si>
  <si>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</si>
  <si>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</si>
  <si>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</si>
  <si>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</si>
  <si>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</si>
  <si>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</si>
  <si>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</si>
  <si>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</si>
  <si>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</si>
  <si>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</si>
  <si>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</si>
  <si>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</si>
  <si>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</si>
  <si>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</si>
  <si>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</si>
  <si>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</si>
  <si>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</si>
  <si>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</si>
  <si>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</si>
  <si>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</si>
  <si>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</si>
  <si>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</si>
  <si>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</si>
  <si>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</si>
  <si>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</si>
  <si>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</si>
  <si>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</si>
  <si>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</si>
  <si>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</si>
  <si>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</si>
  <si>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</si>
  <si>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</si>
  <si>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</si>
  <si>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</si>
  <si>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</si>
  <si>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</si>
  <si>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</si>
  <si>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</si>
  <si>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</si>
  <si>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</si>
  <si>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</si>
  <si>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</si>
  <si>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</si>
  <si>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</si>
  <si>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</si>
  <si>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</si>
  <si>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</si>
  <si>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</si>
  <si>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</si>
  <si>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</si>
  <si>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</si>
  <si>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</si>
  <si>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</si>
  <si>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</si>
  <si>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</si>
  <si>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</si>
  <si>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</si>
  <si>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</si>
  <si>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</si>
  <si>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</si>
  <si>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</si>
  <si>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</si>
  <si>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</si>
  <si>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</si>
  <si>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</si>
  <si>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</si>
  <si>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</si>
  <si>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</si>
  <si>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</si>
  <si>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</si>
  <si>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</si>
  <si>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</si>
  <si>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</si>
  <si>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</si>
  <si>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</si>
  <si>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</si>
  <si>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</si>
  <si>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</si>
  <si>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</si>
  <si>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</si>
  <si>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</si>
  <si>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</si>
  <si>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</si>
  <si>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</si>
  <si>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</si>
  <si>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</si>
  <si>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</si>
  <si>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</si>
  <si>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</si>
  <si>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</si>
  <si>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</si>
  <si>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</si>
  <si>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</si>
  <si>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</si>
  <si>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</si>
  <si>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</si>
  <si>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</si>
  <si>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</si>
  <si>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</si>
  <si>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</si>
  <si>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</si>
  <si>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</si>
  <si>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</si>
  <si>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</si>
  <si>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</si>
  <si>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</si>
  <si>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</si>
  <si>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</si>
  <si>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</si>
  <si>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</si>
  <si>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</si>
  <si>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</si>
  <si>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</si>
  <si>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</si>
  <si>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</si>
  <si>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</si>
  <si>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</si>
  <si>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</si>
  <si>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</si>
  <si>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</si>
  <si>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</si>
  <si>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</si>
  <si>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</si>
  <si>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</si>
  <si>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</si>
  <si>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</si>
  <si>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</si>
  <si>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</si>
  <si>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</si>
  <si>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</si>
  <si>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</si>
  <si>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</si>
  <si>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</si>
  <si>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</si>
  <si>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</si>
  <si>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</si>
  <si>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</si>
  <si>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</si>
  <si>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</si>
  <si>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</si>
  <si>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</si>
  <si>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</si>
  <si>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</si>
  <si>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</si>
  <si>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</si>
  <si>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</si>
  <si>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</si>
  <si>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</si>
  <si>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</si>
  <si>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</si>
  <si>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</si>
  <si>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</si>
  <si>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</si>
  <si>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</si>
  <si>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</si>
  <si>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</si>
  <si>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</si>
  <si>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</si>
  <si>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</si>
  <si>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</si>
  <si>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</si>
  <si>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</si>
  <si>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</si>
  <si>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</si>
  <si>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</si>
  <si>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</si>
  <si>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</si>
  <si>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</si>
  <si>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</si>
  <si>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</si>
  <si>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</si>
  <si>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</si>
  <si>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</si>
  <si>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</si>
  <si>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</si>
  <si>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</si>
  <si>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</si>
  <si>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</si>
  <si>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</si>
  <si>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</si>
  <si>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</si>
  <si>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</si>
  <si>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</si>
  <si>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</si>
  <si>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</si>
  <si>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</si>
  <si>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</si>
  <si>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</si>
  <si>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</si>
  <si>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</si>
  <si>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</si>
  <si>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</si>
  <si>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</si>
  <si>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</si>
  <si>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</si>
  <si>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</si>
  <si>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</si>
  <si>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</si>
  <si>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</si>
  <si>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</si>
  <si>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</si>
  <si>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</si>
  <si>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</si>
  <si>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</si>
  <si>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</si>
  <si>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</si>
  <si>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</si>
  <si>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</si>
  <si>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</si>
  <si>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</si>
  <si>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</si>
  <si>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</si>
  <si>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</si>
  <si>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</si>
  <si>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</si>
  <si>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</si>
  <si>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</si>
  <si>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</si>
  <si>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</si>
  <si>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</si>
  <si>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</si>
  <si>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</si>
  <si>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</si>
  <si>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</si>
  <si>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</si>
  <si>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</si>
  <si>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</si>
  <si>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</si>
  <si>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</si>
  <si>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</si>
  <si>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</si>
  <si>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</si>
  <si>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</si>
  <si>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</si>
  <si>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</si>
  <si>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</si>
  <si>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</si>
  <si>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</si>
  <si>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</si>
  <si>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</si>
  <si>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</si>
  <si>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</si>
  <si>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</si>
  <si>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</si>
  <si>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</si>
  <si>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</si>
  <si>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</si>
  <si>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</si>
  <si>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</si>
  <si>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</si>
  <si>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</si>
  <si>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</si>
  <si>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</si>
  <si>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</si>
  <si>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</si>
  <si>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</si>
  <si>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</si>
  <si>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</si>
  <si>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</si>
  <si>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</si>
  <si>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</si>
  <si>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</si>
  <si>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</si>
  <si>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</si>
  <si>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</si>
  <si>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</si>
  <si>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</si>
  <si>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</si>
  <si>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</si>
  <si>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</si>
  <si>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</si>
  <si>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</si>
  <si>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</si>
  <si>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</si>
  <si>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</si>
  <si>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</si>
  <si>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</si>
  <si>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</si>
  <si>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</si>
  <si>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</si>
  <si>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</si>
  <si>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</si>
  <si>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</si>
  <si>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</si>
  <si>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</si>
  <si>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</si>
  <si>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</si>
  <si>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</si>
  <si>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</si>
  <si>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</si>
  <si>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</si>
  <si>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</si>
  <si>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</si>
  <si>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</si>
  <si>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</si>
  <si>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</si>
  <si>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</si>
  <si>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</si>
  <si>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</si>
  <si>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</si>
  <si>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</si>
  <si>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</si>
  <si>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</si>
  <si>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</si>
  <si>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</si>
  <si>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</si>
  <si>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</si>
  <si>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</si>
  <si>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</si>
  <si>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</si>
  <si>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</si>
  <si>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</si>
  <si>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</si>
  <si>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</si>
  <si>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</si>
  <si>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</si>
  <si>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</si>
  <si>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</si>
  <si>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</si>
  <si>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</si>
  <si>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</si>
  <si>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</si>
  <si>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</si>
  <si>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</si>
  <si>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</si>
  <si>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</si>
  <si>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</si>
  <si>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</si>
  <si>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</si>
  <si>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</si>
  <si>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</si>
  <si>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</si>
  <si>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</si>
  <si>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</si>
  <si>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</si>
  <si>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</si>
  <si>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</si>
  <si>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</si>
  <si>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</si>
  <si>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</si>
  <si>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</si>
  <si>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</si>
  <si>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</si>
  <si>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</si>
  <si>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</si>
  <si>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</si>
  <si>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</si>
  <si>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</si>
  <si>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</si>
  <si>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</si>
  <si>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</si>
  <si>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</si>
  <si>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</si>
  <si>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</si>
  <si>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</si>
  <si>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</si>
  <si>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</si>
  <si>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</si>
  <si>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</si>
  <si>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</si>
  <si>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</si>
  <si>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</si>
  <si>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</si>
  <si>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</si>
  <si>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</si>
  <si>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</si>
  <si>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</si>
  <si>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</si>
  <si>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</si>
  <si>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</si>
  <si>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</si>
  <si>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</si>
  <si>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</si>
  <si>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</si>
  <si>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</si>
  <si>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</si>
  <si>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</si>
  <si>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</si>
  <si>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</si>
  <si>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</si>
  <si>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</si>
  <si>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</si>
  <si>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</si>
  <si>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</si>
  <si>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</si>
  <si>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</si>
  <si>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</si>
  <si>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</si>
  <si>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</si>
  <si>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</si>
  <si>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</si>
  <si>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</si>
  <si>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</si>
  <si>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</si>
  <si>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</si>
  <si>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</si>
  <si>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</si>
  <si>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</si>
  <si>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</si>
  <si>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</si>
  <si>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</si>
  <si>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</si>
  <si>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</si>
  <si>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</si>
  <si>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</si>
  <si>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</si>
  <si>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</si>
  <si>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</si>
  <si>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</si>
  <si>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</si>
  <si>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</si>
  <si>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</si>
  <si>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</si>
  <si>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</si>
  <si>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</si>
  <si>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</si>
  <si>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</si>
  <si>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</si>
  <si>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</si>
  <si>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</si>
  <si>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</si>
  <si>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</si>
  <si>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</si>
  <si>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</si>
  <si>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</si>
  <si>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</si>
  <si>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</si>
  <si>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</si>
  <si>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</si>
  <si>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</si>
  <si>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</si>
  <si>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</si>
  <si>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</si>
  <si>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</si>
  <si>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</si>
  <si>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</si>
  <si>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</si>
  <si>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</si>
  <si>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</si>
  <si>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</si>
  <si>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</si>
  <si>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</si>
  <si>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</si>
  <si>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</si>
  <si>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</si>
  <si>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</si>
  <si>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</si>
  <si>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</si>
  <si>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</si>
  <si>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</si>
  <si>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</si>
  <si>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</si>
  <si>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</si>
  <si>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</si>
  <si>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</si>
  <si>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</si>
  <si>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</si>
  <si>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</si>
  <si>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</si>
  <si>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</si>
  <si>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</si>
  <si>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</si>
  <si>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</si>
  <si>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</si>
  <si>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</si>
  <si>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</si>
  <si>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</si>
  <si>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</si>
  <si>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</si>
  <si>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</si>
  <si>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</si>
  <si>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</si>
  <si>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</si>
  <si>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</si>
  <si>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</si>
  <si>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</si>
  <si>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</si>
  <si>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</si>
  <si>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</si>
  <si>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</si>
  <si>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</si>
  <si>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</si>
  <si>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</si>
  <si>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</si>
  <si>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</si>
  <si>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</si>
  <si>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</si>
  <si>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</si>
  <si>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</si>
  <si>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</si>
  <si>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</si>
  <si>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</si>
  <si>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</si>
  <si>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</si>
  <si>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</si>
  <si>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</si>
  <si>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</si>
  <si>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</si>
  <si>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</si>
  <si>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</si>
  <si>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</si>
  <si>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</si>
  <si>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</si>
  <si>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</si>
  <si>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</si>
  <si>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</si>
  <si>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</si>
  <si>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</si>
  <si>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</si>
  <si>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</si>
  <si>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</si>
  <si>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</si>
  <si>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</si>
  <si>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</si>
  <si>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</si>
  <si>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</si>
  <si>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</si>
  <si>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</si>
  <si>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</si>
  <si>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</si>
  <si>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</si>
  <si>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</si>
  <si>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</si>
  <si>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</si>
  <si>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</si>
  <si>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</si>
  <si>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</si>
  <si>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</si>
  <si>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</si>
  <si>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</si>
  <si>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</si>
  <si>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</si>
  <si>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</si>
  <si>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</si>
  <si>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</si>
  <si>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</si>
  <si>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</si>
  <si>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</si>
  <si>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</si>
  <si>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</si>
  <si>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</si>
  <si>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</si>
  <si>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</si>
  <si>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</si>
  <si>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</si>
  <si>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</si>
  <si>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</si>
  <si>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</si>
  <si>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</si>
  <si>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</si>
  <si>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</si>
  <si>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</si>
  <si>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</si>
  <si>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</si>
  <si>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</si>
  <si>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</si>
  <si>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</si>
  <si>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</si>
  <si>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</si>
  <si>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</si>
  <si>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</si>
  <si>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</si>
  <si>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</si>
  <si>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</si>
  <si>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</si>
  <si>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</si>
  <si>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</si>
  <si>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</si>
  <si>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</si>
  <si>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</si>
  <si>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</si>
  <si>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</si>
  <si>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</si>
  <si>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</si>
  <si>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</si>
  <si>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</si>
  <si>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</si>
  <si>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</si>
  <si>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</si>
  <si>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</si>
  <si>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</si>
  <si>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</si>
  <si>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</si>
  <si>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</si>
  <si>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</si>
  <si>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</si>
  <si>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</si>
  <si>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</si>
  <si>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</si>
  <si>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</si>
  <si>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</si>
  <si>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</si>
  <si>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</si>
  <si>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</si>
  <si>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</si>
  <si>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</si>
  <si>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</si>
  <si>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</si>
  <si>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</si>
  <si>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</si>
  <si>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</si>
  <si>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</si>
  <si>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</si>
  <si>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</si>
  <si>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</si>
  <si>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</si>
  <si>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</si>
  <si>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</si>
  <si>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</si>
  <si>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</si>
  <si>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</si>
  <si>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</si>
  <si>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</si>
  <si>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</si>
  <si>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</si>
  <si>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</si>
  <si>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</si>
  <si>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</si>
  <si>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</si>
  <si>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</si>
  <si>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</si>
  <si>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</si>
  <si>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</si>
  <si>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</si>
  <si>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</si>
  <si>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</si>
  <si>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</si>
  <si>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</si>
  <si>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</si>
  <si>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</si>
  <si>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</si>
  <si>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</si>
  <si>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</si>
  <si>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</si>
  <si>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</si>
  <si>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</si>
  <si>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</si>
  <si>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</si>
  <si>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</si>
  <si>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</si>
  <si>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</si>
  <si>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</si>
  <si>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</si>
  <si>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</si>
  <si>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</si>
  <si>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</si>
  <si>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</si>
  <si>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</si>
  <si>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</si>
  <si>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</si>
  <si>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</si>
  <si>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</si>
  <si>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</si>
  <si>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</si>
  <si>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</si>
  <si>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</si>
  <si>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</si>
  <si>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</si>
  <si>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</si>
  <si>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</si>
  <si>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</si>
  <si>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</si>
  <si>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</si>
  <si>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</si>
  <si>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</si>
  <si>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</si>
  <si>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</si>
  <si>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</si>
  <si>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</si>
  <si>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</si>
  <si>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</si>
  <si>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</si>
  <si>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</si>
  <si>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</si>
  <si>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</si>
  <si>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</si>
  <si>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</si>
  <si>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</si>
  <si>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</si>
  <si>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</si>
  <si>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</si>
  <si>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</si>
  <si>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</si>
  <si>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</si>
  <si>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</si>
  <si>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</si>
  <si>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</si>
  <si>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</si>
  <si>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</si>
  <si>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</si>
  <si>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</si>
  <si>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</si>
  <si>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</si>
  <si>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</si>
  <si>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</si>
  <si>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</si>
  <si>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</si>
  <si>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</si>
  <si>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</si>
  <si>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</si>
  <si>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</si>
  <si>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</si>
  <si>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</si>
  <si>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</si>
  <si>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</si>
  <si>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</si>
  <si>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</si>
  <si>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</si>
  <si>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</si>
  <si>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</si>
  <si>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</si>
  <si>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</si>
  <si>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</si>
  <si>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</si>
  <si>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</si>
  <si>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</si>
  <si>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</si>
  <si>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</si>
  <si>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</si>
  <si>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</si>
  <si>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</si>
  <si>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</si>
  <si>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</si>
  <si>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</si>
  <si>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</si>
  <si>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</si>
  <si>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</si>
  <si>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</si>
  <si>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</si>
  <si>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</si>
  <si>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</si>
  <si>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</si>
  <si>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</si>
  <si>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</si>
  <si>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</si>
  <si>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</si>
  <si>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</si>
  <si>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</si>
  <si>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</si>
  <si>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</si>
  <si>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</si>
  <si>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</si>
  <si>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</si>
  <si>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</si>
  <si>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</si>
  <si>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</si>
  <si>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</si>
  <si>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</si>
  <si>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</si>
  <si>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</si>
  <si>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</si>
  <si>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</si>
  <si>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</si>
  <si>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</si>
  <si>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</si>
  <si>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</si>
  <si>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</si>
  <si>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</si>
  <si>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</si>
  <si>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</si>
  <si>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</si>
  <si>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</si>
  <si>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</si>
  <si>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</si>
  <si>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</si>
  <si>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</si>
  <si>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</si>
  <si>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</si>
  <si>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</si>
  <si>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</si>
  <si>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</si>
  <si>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</si>
  <si>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</si>
  <si>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</si>
  <si>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</si>
  <si>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</si>
  <si>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</si>
  <si>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</si>
  <si>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</si>
  <si>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</si>
  <si>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</si>
  <si>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</si>
  <si>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</si>
  <si>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</si>
  <si>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</si>
  <si>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</si>
  <si>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</si>
  <si>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</si>
  <si>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</si>
  <si>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</si>
  <si>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</si>
  <si>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</si>
  <si>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</si>
  <si>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</si>
  <si>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</si>
  <si>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</si>
  <si>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</si>
  <si>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</si>
  <si>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</si>
  <si>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</si>
  <si>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</si>
  <si>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</si>
  <si>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</si>
  <si>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</si>
  <si>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</si>
  <si>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</si>
  <si>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</si>
  <si>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</si>
  <si>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</si>
  <si>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</si>
  <si>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</si>
  <si>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</si>
  <si>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</si>
  <si>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</si>
  <si>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</si>
  <si>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</si>
  <si>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</si>
  <si>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</si>
  <si>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</si>
  <si>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</si>
  <si>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</si>
  <si>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</si>
  <si>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</si>
  <si>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</si>
  <si>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</si>
  <si>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</si>
  <si>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</si>
  <si>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</si>
  <si>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</si>
  <si>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</si>
  <si>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</si>
  <si>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</si>
  <si>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</si>
  <si>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</si>
  <si>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</si>
  <si>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</si>
  <si>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</si>
  <si>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</si>
  <si>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</si>
  <si>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</si>
  <si>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</si>
  <si>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</si>
  <si>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</si>
  <si>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</si>
  <si>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</si>
  <si>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</si>
  <si>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</si>
  <si>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</si>
  <si>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</si>
  <si>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</si>
  <si>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</si>
  <si>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</si>
  <si>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</si>
  <si>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</si>
  <si>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</si>
  <si>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</si>
  <si>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</si>
  <si>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</si>
  <si>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</si>
  <si>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</si>
  <si>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</si>
  <si>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</si>
  <si>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</si>
  <si>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</si>
  <si>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</si>
  <si>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</si>
  <si>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</si>
  <si>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</si>
  <si>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</si>
  <si>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</si>
  <si>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</si>
  <si>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</si>
  <si>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</si>
  <si>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</si>
  <si>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</si>
  <si>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</si>
  <si>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</si>
  <si>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</si>
  <si>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</si>
  <si>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</si>
  <si>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</si>
  <si>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</si>
  <si>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</si>
  <si>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</si>
  <si>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</si>
  <si>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</si>
  <si>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</si>
  <si>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</si>
  <si>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</si>
  <si>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</si>
  <si>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</si>
  <si>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</si>
  <si>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</si>
  <si>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</si>
  <si>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</si>
  <si>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</si>
  <si>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</si>
  <si>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</si>
  <si>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</si>
  <si>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</si>
  <si>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</si>
  <si>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</si>
  <si>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</si>
  <si>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</si>
  <si>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</si>
  <si>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</si>
  <si>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</si>
  <si>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</si>
  <si>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</si>
  <si>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</si>
  <si>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</si>
  <si>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</si>
  <si>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</si>
  <si>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</si>
  <si>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</si>
  <si>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</si>
  <si>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</si>
  <si>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</si>
  <si>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</si>
  <si>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</si>
  <si>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</si>
  <si>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</si>
  <si>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</si>
  <si>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</si>
  <si>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</si>
  <si>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</si>
  <si>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</si>
  <si>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</si>
  <si>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</si>
  <si>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</si>
  <si>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</si>
  <si>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</si>
  <si>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</si>
  <si>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</si>
  <si>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</si>
  <si>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</si>
  <si>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</si>
  <si>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</si>
  <si>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</si>
  <si>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</si>
  <si>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</si>
  <si>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</si>
  <si>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</si>
  <si>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</si>
  <si>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</si>
  <si>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</si>
  <si>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</si>
  <si>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</si>
  <si>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</si>
  <si>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</si>
  <si>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</si>
  <si>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</si>
  <si>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</si>
  <si>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</si>
  <si>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</si>
  <si>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</si>
  <si>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</si>
  <si>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</si>
  <si>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</si>
  <si>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</si>
  <si>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</si>
  <si>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</si>
  <si>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</si>
  <si>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</si>
  <si>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</si>
  <si>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</si>
  <si>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</si>
  <si>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</si>
  <si>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</si>
  <si>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</si>
  <si>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</si>
  <si>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</si>
  <si>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</si>
  <si>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</si>
  <si>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</si>
  <si>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</si>
  <si>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</si>
  <si>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</si>
  <si>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</si>
  <si>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</si>
  <si>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</si>
  <si>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</si>
  <si>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</si>
  <si>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</si>
  <si>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</si>
  <si>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</si>
  <si>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</si>
  <si>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</si>
  <si>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</si>
  <si>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</si>
  <si>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</si>
  <si>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</si>
  <si>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</si>
  <si>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</si>
  <si>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</si>
  <si>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</si>
  <si>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</si>
  <si>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</si>
  <si>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</si>
  <si>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</si>
  <si>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</si>
  <si>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</si>
  <si>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</si>
  <si>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</si>
  <si>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</si>
  <si>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</si>
  <si>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</si>
  <si>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</si>
  <si>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</si>
  <si>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</si>
  <si>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</si>
  <si>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</si>
  <si>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</si>
  <si>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</si>
  <si>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</si>
  <si>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</si>
  <si>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</si>
  <si>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</si>
  <si>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</si>
  <si>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</si>
  <si>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</si>
  <si>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</si>
  <si>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</si>
  <si>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</si>
  <si>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</si>
  <si>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</si>
  <si>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</si>
  <si>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</si>
  <si>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</si>
  <si>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</si>
  <si>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</si>
  <si>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</si>
  <si>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</si>
  <si>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</si>
  <si>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</si>
  <si>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</si>
  <si>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</si>
  <si>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</si>
  <si>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</si>
  <si>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</si>
  <si>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</si>
  <si>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</si>
  <si>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</si>
  <si>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</si>
  <si>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</si>
  <si>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</si>
  <si>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</si>
  <si>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</si>
  <si>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</si>
  <si>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</si>
  <si>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</si>
  <si>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</si>
  <si>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</si>
  <si>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</si>
  <si>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</si>
  <si>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</si>
  <si>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</si>
  <si>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</si>
  <si>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</si>
  <si>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</si>
  <si>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</si>
  <si>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</si>
  <si>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</si>
  <si>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</si>
  <si>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</si>
  <si>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</si>
  <si>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</si>
  <si>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</si>
  <si>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</si>
  <si>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</si>
  <si>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</si>
  <si>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</si>
  <si>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</si>
  <si>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</si>
  <si>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</si>
  <si>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</si>
  <si>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</si>
  <si>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</si>
  <si>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</si>
  <si>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</si>
  <si>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</si>
  <si>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</si>
  <si>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</si>
  <si>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</si>
  <si>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</si>
  <si>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</si>
  <si>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</si>
  <si>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</si>
  <si>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</si>
  <si>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</si>
  <si>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</si>
  <si>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</si>
  <si>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</si>
  <si>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</si>
  <si>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</si>
  <si>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</si>
  <si>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</si>
  <si>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</si>
  <si>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</si>
  <si>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</si>
  <si>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</si>
  <si>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</si>
  <si>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</si>
  <si>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</si>
  <si>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</si>
  <si>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</si>
  <si>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</si>
  <si>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</si>
  <si>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</si>
  <si>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</si>
  <si>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</si>
  <si>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</si>
  <si>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</si>
  <si>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</si>
  <si>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</si>
  <si>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</si>
  <si>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</si>
  <si>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</si>
  <si>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</si>
  <si>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</si>
  <si>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</si>
  <si>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</si>
  <si>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</si>
  <si>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</si>
  <si>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</si>
  <si>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</si>
  <si>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</si>
  <si>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</si>
  <si>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</si>
  <si>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</si>
  <si>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</si>
  <si>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</si>
  <si>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</si>
  <si>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</si>
  <si>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</si>
  <si>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</si>
  <si>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</si>
  <si>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</si>
  <si>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</si>
  <si>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</si>
  <si>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</si>
  <si>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</si>
  <si>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</si>
  <si>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</si>
  <si>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</si>
  <si>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</si>
  <si>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</si>
  <si>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</si>
  <si>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</si>
  <si>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</si>
  <si>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</si>
  <si>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</si>
  <si>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</si>
  <si>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</si>
  <si>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</si>
  <si>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</si>
  <si>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</si>
  <si>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</si>
  <si>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</si>
  <si>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</si>
  <si>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</si>
  <si>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</si>
  <si>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</si>
  <si>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</si>
  <si>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</si>
  <si>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</si>
  <si>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</si>
  <si>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</si>
  <si>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</si>
  <si>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</si>
  <si>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</si>
  <si>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</si>
  <si>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</si>
  <si>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</si>
  <si>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</si>
  <si>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</si>
  <si>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</si>
  <si>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</si>
  <si>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</si>
  <si>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</si>
  <si>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</si>
  <si>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</si>
  <si>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</si>
  <si>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</si>
  <si>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</si>
  <si>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</si>
  <si>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</si>
  <si>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</si>
  <si>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</si>
  <si>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</si>
  <si>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</si>
  <si>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</si>
  <si>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</si>
  <si>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</si>
  <si>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</si>
  <si>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</si>
  <si>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</si>
  <si>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</si>
  <si>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</si>
  <si>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</si>
  <si>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</si>
  <si>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</si>
  <si>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</si>
  <si>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</si>
  <si>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</si>
  <si>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</si>
  <si>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</si>
  <si>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</si>
  <si>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</si>
  <si>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</si>
  <si>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</si>
  <si>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</si>
  <si>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</si>
  <si>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</si>
  <si>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</si>
  <si>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</si>
  <si>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</si>
  <si>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</si>
  <si>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</si>
  <si>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</si>
  <si>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</si>
  <si>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</si>
  <si>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</si>
  <si>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</si>
  <si>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</si>
  <si>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</si>
  <si>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</si>
  <si>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</si>
  <si>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</si>
  <si>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</si>
  <si>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</si>
  <si>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</si>
  <si>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</si>
  <si>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</si>
  <si>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</si>
  <si>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</si>
  <si>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</si>
  <si>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</si>
  <si>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</si>
  <si>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</si>
  <si>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</si>
  <si>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</si>
  <si>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</si>
  <si>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</si>
  <si>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</si>
  <si>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</si>
  <si>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</si>
  <si>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</si>
  <si>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</si>
  <si>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</si>
  <si>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</si>
  <si>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</si>
  <si>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</si>
  <si>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</si>
  <si>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</si>
  <si>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</si>
  <si>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</si>
  <si>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</si>
  <si>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</si>
  <si>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</si>
  <si>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</si>
  <si>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</si>
  <si>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</si>
  <si>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</si>
  <si>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</si>
  <si>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</si>
  <si>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</si>
  <si>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</si>
  <si>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</si>
  <si>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</si>
  <si>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</si>
  <si>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</si>
  <si>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</si>
  <si>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</si>
  <si>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</si>
  <si>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</si>
  <si>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</si>
  <si>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</si>
  <si>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</si>
  <si>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</si>
  <si>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</si>
  <si>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</si>
  <si>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</si>
  <si>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</si>
  <si>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</si>
  <si>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</si>
  <si>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</si>
  <si>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</si>
  <si>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</si>
  <si>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</si>
  <si>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</si>
  <si>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</si>
  <si>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</si>
  <si>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</si>
  <si>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</si>
  <si>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</si>
  <si>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</si>
  <si>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</si>
  <si>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</si>
  <si>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</si>
  <si>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</si>
  <si>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</si>
  <si>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</si>
  <si>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</si>
  <si>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</si>
  <si>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</si>
  <si>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</si>
  <si>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</si>
  <si>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</si>
  <si>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</si>
  <si>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</si>
  <si>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</si>
  <si>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</si>
  <si>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</si>
  <si>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</si>
  <si>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</si>
  <si>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</si>
  <si>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</si>
  <si>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</si>
  <si>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</si>
  <si>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</si>
  <si>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</si>
  <si>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</si>
  <si>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</si>
  <si>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</si>
  <si>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</si>
  <si>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</si>
  <si>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</si>
  <si>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</si>
  <si>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</si>
  <si>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</si>
  <si>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</si>
  <si>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</si>
  <si>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</si>
  <si>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</si>
  <si>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</si>
  <si>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</si>
  <si>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</si>
  <si>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</si>
  <si>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</si>
  <si>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</si>
  <si>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</si>
  <si>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</si>
  <si>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</si>
  <si>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</si>
  <si>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</si>
  <si>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</si>
  <si>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</si>
  <si>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</si>
  <si>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</si>
  <si>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</si>
  <si>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</si>
  <si>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</si>
  <si>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</si>
  <si>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</si>
  <si>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</si>
  <si>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</si>
  <si>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</si>
  <si>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</si>
  <si>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</si>
  <si>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</si>
  <si>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</si>
  <si>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</si>
  <si>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</si>
  <si>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</si>
  <si>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</si>
  <si>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</si>
  <si>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</si>
  <si>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</si>
  <si>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</si>
  <si>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</si>
  <si>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</si>
  <si>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</si>
  <si>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</si>
  <si>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</si>
  <si>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</si>
  <si>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</si>
  <si>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</si>
  <si>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</si>
  <si>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</si>
  <si>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</si>
  <si>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</si>
  <si>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</si>
  <si>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</si>
  <si>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</si>
  <si>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</si>
  <si>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</si>
  <si>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</si>
  <si>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</si>
  <si>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</si>
  <si>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</si>
  <si>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</si>
  <si>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</si>
  <si>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</si>
  <si>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</si>
  <si>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</si>
  <si>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</si>
  <si>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</si>
  <si>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</si>
  <si>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</si>
  <si>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</si>
  <si>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</si>
  <si>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</si>
  <si>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</si>
  <si>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</si>
  <si>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</si>
  <si>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</si>
  <si>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</si>
  <si>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</si>
  <si>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</si>
  <si>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</si>
  <si>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</si>
  <si>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</si>
  <si>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</si>
  <si>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</si>
  <si>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</si>
  <si>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</si>
  <si>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</si>
  <si>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</si>
  <si>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</si>
  <si>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</si>
  <si>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</si>
  <si>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</si>
  <si>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</si>
  <si>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</si>
  <si>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</si>
  <si>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</si>
  <si>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</si>
  <si>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</si>
  <si>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</si>
  <si>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</si>
  <si>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</si>
  <si>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</si>
  <si>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</si>
  <si>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</si>
  <si>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</si>
  <si>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</si>
  <si>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</si>
  <si>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</si>
  <si>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</si>
  <si>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</si>
  <si>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</si>
  <si>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</si>
  <si>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</si>
  <si>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</si>
  <si>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</si>
  <si>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</si>
  <si>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</si>
  <si>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</si>
  <si>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</si>
  <si>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</si>
  <si>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</si>
  <si>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</si>
  <si>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</si>
  <si>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</si>
  <si>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</si>
  <si>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</si>
  <si>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</si>
  <si>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</si>
  <si>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</si>
  <si>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</si>
  <si>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</si>
  <si>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</si>
  <si>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</si>
  <si>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</si>
  <si>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</si>
  <si>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</si>
  <si>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</si>
  <si>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</si>
  <si>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</si>
  <si>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</si>
  <si>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</si>
  <si>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</si>
  <si>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</si>
  <si>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</si>
  <si>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</si>
  <si>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</si>
  <si>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</si>
  <si>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</si>
  <si>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</si>
  <si>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</si>
  <si>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</si>
  <si>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</si>
  <si>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</si>
  <si>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</si>
  <si>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</si>
  <si>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</si>
  <si>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</si>
  <si>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</si>
  <si>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</si>
  <si>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</si>
  <si>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</si>
  <si>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</si>
  <si>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</si>
  <si>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</si>
  <si>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</si>
  <si>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</si>
  <si>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</si>
  <si>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</si>
  <si>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</si>
  <si>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</si>
  <si>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</si>
  <si>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</si>
  <si>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</si>
  <si>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</si>
  <si>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</si>
  <si>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</si>
  <si>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</si>
  <si>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</si>
  <si>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</si>
  <si>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</si>
  <si>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</si>
  <si>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</si>
  <si>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</si>
  <si>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</si>
  <si>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</si>
  <si>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</si>
  <si>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</si>
  <si>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</si>
  <si>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</si>
  <si>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</si>
  <si>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</si>
  <si>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</si>
  <si>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</si>
  <si>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</si>
  <si>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</si>
  <si>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</si>
  <si>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</si>
  <si>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</si>
  <si>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</si>
  <si>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</si>
  <si>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</si>
  <si>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</si>
  <si>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</si>
  <si>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</si>
  <si>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</si>
  <si>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</si>
  <si>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</si>
  <si>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</si>
  <si>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</si>
  <si>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</si>
  <si>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</si>
  <si>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</si>
  <si>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</si>
  <si>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</si>
  <si>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</si>
  <si>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</si>
  <si>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</si>
  <si>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</si>
  <si>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</si>
  <si>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</si>
  <si>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</si>
  <si>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</si>
  <si>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</si>
  <si>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</si>
  <si>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</si>
  <si>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</si>
  <si>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</si>
  <si>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</si>
  <si>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</si>
  <si>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</si>
  <si>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</si>
  <si>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</si>
  <si>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</si>
  <si>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</si>
  <si>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</si>
  <si>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</si>
  <si>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</si>
  <si>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</si>
  <si>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</si>
  <si>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</si>
  <si>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</si>
  <si>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</si>
  <si>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</si>
  <si>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</si>
  <si>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</si>
  <si>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</si>
  <si>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</si>
  <si>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</si>
  <si>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</si>
  <si>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</si>
  <si>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</si>
  <si>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</si>
  <si>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</si>
  <si>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</si>
  <si>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</si>
  <si>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</si>
  <si>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</si>
  <si>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</si>
  <si>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</si>
  <si>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</si>
  <si>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</si>
  <si>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</si>
  <si>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</si>
  <si>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</si>
  <si>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</si>
  <si>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</si>
  <si>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</si>
  <si>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</si>
  <si>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</si>
  <si>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</si>
  <si>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</si>
  <si>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</si>
  <si>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</si>
  <si>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</si>
  <si>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</si>
  <si>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</si>
  <si>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</si>
  <si>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</si>
  <si>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</si>
  <si>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</si>
  <si>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</si>
  <si>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</si>
  <si>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</si>
  <si>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</si>
  <si>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</si>
  <si>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</si>
  <si>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</si>
  <si>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</si>
  <si>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</si>
  <si>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</si>
  <si>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</si>
  <si>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</si>
  <si>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</si>
  <si>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</si>
  <si>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</si>
  <si>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</si>
  <si>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</si>
  <si>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</si>
  <si>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</si>
  <si>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</si>
  <si>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</si>
  <si>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</si>
  <si>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</si>
  <si>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</si>
  <si>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</si>
  <si>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</si>
  <si>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</si>
  <si>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</si>
  <si>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</si>
  <si>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</si>
  <si>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</si>
  <si>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</si>
  <si>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</si>
  <si>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</si>
  <si>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</si>
  <si>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</si>
  <si>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</si>
  <si>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</si>
  <si>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</si>
  <si>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</si>
  <si>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</si>
  <si>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</si>
  <si>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</si>
  <si>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</si>
  <si>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</si>
  <si>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</si>
  <si>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</si>
  <si>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</si>
  <si>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</si>
  <si>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</si>
  <si>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</si>
  <si>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</si>
  <si>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</si>
  <si>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</si>
  <si>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</si>
  <si>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</si>
  <si>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</si>
  <si>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</si>
  <si>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</si>
  <si>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</si>
  <si>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</si>
  <si>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</si>
  <si>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</si>
  <si>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</si>
  <si>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</si>
  <si>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</si>
  <si>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</si>
  <si>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</si>
  <si>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</si>
  <si>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</si>
  <si>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</si>
  <si>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</si>
  <si>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</si>
  <si>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</si>
  <si>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</si>
  <si>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</si>
  <si>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</si>
  <si>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</si>
  <si>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</si>
  <si>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</si>
  <si>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</si>
  <si>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</si>
  <si>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</si>
  <si>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</si>
  <si>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</si>
  <si>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</si>
  <si>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</si>
  <si>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</si>
  <si>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</si>
  <si>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</si>
  <si>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</si>
  <si>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</si>
  <si>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</si>
  <si>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</si>
  <si>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</si>
  <si>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</si>
  <si>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</si>
  <si>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</si>
  <si>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</si>
  <si>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</si>
  <si>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</si>
  <si>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</si>
  <si>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</si>
  <si>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</si>
  <si>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</si>
  <si>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</si>
  <si>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</si>
  <si>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</si>
  <si>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</si>
  <si>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</si>
  <si>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</si>
  <si>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</si>
  <si>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</si>
  <si>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</si>
  <si>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</si>
  <si>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</si>
  <si>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</si>
  <si>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</si>
  <si>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</si>
  <si>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</si>
  <si>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</si>
  <si>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</si>
  <si>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</si>
  <si>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</si>
  <si>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</si>
  <si>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</si>
  <si>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</si>
  <si>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</si>
  <si>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</si>
  <si>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</si>
  <si>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</si>
  <si>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</si>
  <si>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</si>
  <si>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</si>
  <si>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</si>
  <si>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</si>
  <si>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</si>
  <si>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</si>
  <si>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</si>
  <si>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</si>
  <si>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</si>
  <si>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</si>
  <si>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</si>
  <si>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</si>
  <si>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</si>
  <si>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</si>
  <si>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</si>
  <si>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</si>
  <si>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</si>
  <si>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</si>
  <si>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</si>
  <si>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</si>
  <si>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</si>
  <si>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</si>
  <si>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</si>
  <si>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</si>
  <si>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</si>
  <si>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</si>
  <si>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</si>
  <si>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</si>
  <si>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</si>
  <si>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</si>
  <si>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</si>
  <si>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</si>
  <si>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</si>
  <si>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</si>
  <si>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</si>
  <si>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</si>
  <si>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</si>
  <si>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</si>
  <si>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</si>
  <si>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</si>
  <si>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</si>
  <si>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</si>
  <si>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</si>
  <si>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</si>
  <si>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</si>
  <si>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</si>
  <si>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</si>
  <si>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</si>
  <si>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</si>
  <si>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</si>
  <si>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</si>
  <si>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</si>
  <si>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</si>
  <si>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</si>
  <si>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</si>
  <si>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</si>
  <si>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</si>
  <si>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</si>
  <si>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</si>
  <si>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</si>
  <si>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</si>
  <si>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</si>
  <si>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</si>
  <si>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</si>
  <si>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</si>
  <si>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</si>
  <si>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</si>
  <si>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</si>
  <si>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</si>
  <si>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</si>
  <si>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</si>
  <si>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</si>
  <si>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</si>
  <si>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</si>
  <si>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</si>
  <si>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</si>
  <si>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</si>
  <si>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</si>
  <si>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</si>
  <si>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</si>
  <si>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</si>
  <si>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</si>
  <si>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</si>
  <si>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</si>
  <si>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</si>
  <si>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</si>
  <si>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</si>
  <si>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</si>
  <si>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</si>
  <si>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</si>
  <si>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</si>
  <si>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</si>
  <si>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</si>
  <si>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</si>
  <si>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</si>
  <si>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</si>
  <si>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</si>
  <si>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</si>
  <si>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</si>
  <si>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</si>
  <si>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</si>
  <si>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</si>
  <si>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</si>
  <si>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</si>
  <si>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</si>
  <si>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</si>
  <si>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</si>
  <si>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</si>
  <si>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</si>
  <si>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</si>
  <si>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</si>
  <si>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</si>
  <si>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</si>
  <si>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</si>
  <si>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</si>
  <si>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</si>
  <si>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</si>
  <si>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</si>
  <si>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</si>
  <si>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</si>
  <si>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</si>
  <si>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</si>
  <si>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</si>
  <si>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</si>
  <si>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</si>
  <si>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</si>
  <si>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</si>
  <si>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</si>
  <si>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</si>
  <si>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</si>
  <si>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</si>
  <si>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</si>
  <si>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</si>
  <si>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</si>
  <si>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</si>
  <si>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</si>
  <si>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</si>
  <si>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</si>
  <si>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</si>
  <si>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</si>
  <si>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</si>
  <si>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</si>
  <si>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</si>
  <si>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</si>
  <si>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</si>
  <si>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</si>
  <si>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</si>
  <si>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</si>
  <si>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</si>
  <si>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</si>
  <si>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</si>
  <si>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</si>
  <si>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</si>
  <si>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</si>
  <si>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</si>
  <si>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</si>
  <si>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</si>
  <si>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</si>
  <si>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</si>
  <si>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</si>
  <si>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</si>
  <si>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</si>
  <si>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</si>
  <si>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</si>
  <si>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</si>
  <si>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</si>
  <si>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</si>
  <si>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</si>
  <si>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</si>
  <si>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</si>
  <si>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</si>
  <si>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</si>
  <si>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</si>
  <si>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</si>
  <si>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</si>
  <si>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</si>
  <si>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</si>
  <si>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</si>
  <si>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</si>
  <si>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</si>
  <si>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</si>
  <si>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</si>
  <si>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</si>
  <si>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</si>
  <si>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</si>
  <si>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</si>
  <si>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</si>
  <si>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</si>
  <si>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</si>
  <si>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</si>
  <si>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</si>
  <si>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</si>
  <si>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</si>
  <si>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</si>
  <si>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</si>
  <si>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</si>
  <si>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</si>
  <si>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</si>
  <si>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</si>
  <si>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</si>
  <si>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</si>
  <si>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</si>
  <si>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</si>
  <si>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</si>
  <si>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</si>
  <si>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</si>
  <si>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</si>
  <si>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</si>
  <si>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</si>
  <si>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</si>
  <si>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</si>
  <si>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</si>
  <si>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</si>
  <si>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</si>
  <si>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</si>
  <si>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</si>
  <si>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</si>
  <si>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</si>
  <si>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</si>
  <si>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</si>
  <si>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</si>
  <si>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</si>
  <si>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</si>
  <si>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</si>
  <si>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</si>
  <si>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</si>
  <si>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</si>
  <si>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</si>
  <si>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</si>
  <si>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</si>
  <si>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</si>
  <si>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</si>
  <si>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</si>
  <si>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</si>
  <si>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</si>
  <si>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</si>
  <si>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</si>
  <si>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</si>
  <si>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</si>
  <si>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</si>
  <si>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</si>
  <si>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</si>
  <si>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</si>
  <si>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</si>
  <si>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</si>
  <si>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</si>
  <si>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</si>
  <si>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</si>
  <si>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</si>
  <si>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</si>
  <si>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</si>
  <si>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</si>
  <si>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</si>
  <si>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</si>
  <si>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</si>
  <si>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</si>
  <si>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</si>
  <si>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</si>
  <si>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</si>
  <si>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</si>
  <si>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</si>
  <si>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</si>
  <si>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</si>
  <si>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</si>
  <si>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</si>
  <si>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</si>
  <si>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</si>
  <si>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</si>
  <si>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</si>
  <si>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</si>
  <si>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</si>
  <si>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</si>
  <si>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</si>
  <si>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</si>
  <si>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</si>
  <si>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</si>
  <si>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</si>
  <si>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</si>
  <si>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</si>
  <si>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</si>
  <si>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</si>
  <si>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</si>
  <si>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</si>
  <si>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</si>
  <si>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</si>
  <si>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</si>
  <si>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</si>
  <si>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</si>
  <si>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</si>
  <si>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</si>
  <si>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</si>
  <si>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</si>
  <si>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</si>
  <si>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</si>
  <si>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</si>
  <si>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</si>
  <si>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</si>
  <si>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</si>
  <si>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</si>
  <si>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</si>
  <si>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</si>
  <si>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</si>
  <si>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</si>
  <si>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</si>
  <si>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</si>
  <si>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</si>
  <si>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</si>
  <si>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</si>
  <si>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</si>
  <si>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</si>
  <si>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</si>
  <si>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</si>
  <si>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</si>
  <si>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</si>
  <si>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</si>
  <si>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</si>
  <si>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</si>
  <si>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</si>
  <si>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</si>
  <si>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</si>
  <si>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</si>
  <si>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</si>
  <si>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</si>
  <si>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</si>
  <si>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</si>
  <si>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</si>
  <si>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</si>
  <si>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</si>
  <si>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</si>
  <si>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</si>
  <si>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</si>
  <si>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</si>
  <si>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</si>
  <si>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</si>
  <si>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</si>
  <si>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</si>
  <si>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</si>
  <si>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</si>
  <si>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</si>
  <si>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</si>
  <si>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</si>
  <si>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</si>
  <si>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</si>
  <si>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</si>
  <si>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</si>
  <si>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</si>
  <si>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</si>
  <si>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</si>
  <si>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</si>
  <si>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</si>
  <si>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</si>
  <si>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</si>
  <si>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</si>
  <si>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</si>
  <si>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</si>
  <si>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</si>
  <si>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</si>
  <si>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</si>
  <si>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</si>
  <si>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</si>
  <si>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</si>
  <si>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</si>
  <si>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</si>
  <si>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</si>
  <si>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</si>
  <si>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</si>
  <si>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</si>
  <si>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</si>
  <si>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</si>
  <si>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</si>
  <si>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</si>
  <si>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</si>
  <si>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</si>
  <si>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</si>
  <si>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</si>
  <si>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</si>
  <si>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</si>
  <si>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</si>
  <si>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</si>
  <si>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</si>
  <si>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</si>
  <si>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</si>
  <si>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</si>
  <si>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</si>
  <si>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</si>
  <si>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</si>
  <si>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</si>
  <si>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</si>
  <si>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</si>
  <si>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</si>
  <si>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</si>
  <si>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</si>
  <si>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</si>
  <si>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</si>
  <si>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</si>
  <si>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</si>
  <si>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</si>
  <si>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</si>
  <si>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</si>
  <si>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</si>
  <si>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</si>
  <si>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</si>
  <si>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</si>
  <si>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</si>
  <si>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</si>
  <si>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</si>
  <si>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</si>
  <si>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</si>
  <si>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</si>
  <si>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</si>
  <si>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</si>
  <si>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</si>
  <si>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</si>
  <si>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</si>
  <si>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</si>
  <si>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</si>
  <si>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</si>
  <si>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</si>
  <si>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</si>
  <si>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</si>
  <si>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</si>
  <si>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</si>
  <si>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</si>
  <si>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</si>
  <si>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</si>
  <si>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</si>
  <si>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</si>
  <si>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</si>
  <si>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</si>
  <si>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</si>
  <si>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</si>
  <si>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</si>
  <si>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</si>
  <si>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</si>
  <si>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</si>
  <si>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</si>
  <si>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</si>
  <si>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</si>
  <si>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</si>
  <si>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</si>
  <si>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</si>
  <si>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</si>
  <si>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</si>
  <si>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</si>
  <si>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</si>
  <si>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</si>
  <si>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</si>
  <si>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</si>
  <si>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</si>
  <si>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</si>
  <si>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</si>
  <si>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</si>
  <si>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</si>
  <si>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</si>
  <si>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</si>
  <si>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</si>
  <si>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</si>
  <si>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</si>
  <si>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</si>
  <si>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</si>
  <si>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</si>
  <si>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</si>
  <si>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</si>
  <si>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</si>
  <si>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</si>
  <si>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</si>
  <si>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</si>
  <si>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</si>
  <si>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</si>
  <si>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</si>
  <si>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</si>
  <si>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</si>
  <si>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</si>
  <si>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</si>
  <si>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</si>
  <si>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</si>
  <si>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</si>
  <si>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</si>
  <si>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</si>
  <si>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</si>
  <si>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</si>
  <si>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</si>
  <si>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</si>
  <si>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</si>
  <si>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</si>
  <si>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</si>
  <si>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</si>
  <si>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</si>
  <si>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</si>
  <si>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</si>
  <si>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</si>
  <si>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</si>
  <si>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</si>
  <si>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</si>
  <si>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</si>
  <si>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</si>
  <si>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</si>
  <si>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</si>
  <si>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</si>
  <si>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</si>
  <si>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</si>
  <si>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</si>
  <si>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</si>
  <si>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</si>
  <si>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</si>
  <si>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</si>
  <si>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</si>
  <si>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</si>
  <si>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</si>
  <si>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</si>
  <si>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</si>
  <si>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</si>
  <si>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</si>
  <si>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</si>
  <si>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</si>
  <si>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</si>
  <si>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</si>
  <si>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</si>
  <si>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</si>
  <si>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</si>
  <si>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</si>
  <si>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</si>
  <si>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</si>
  <si>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</si>
  <si>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</si>
  <si>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</si>
  <si>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</si>
  <si>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</si>
  <si>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</si>
  <si>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</si>
  <si>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</si>
  <si>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</si>
  <si>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</si>
  <si>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</si>
  <si>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</si>
  <si>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</si>
  <si>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</si>
  <si>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</si>
  <si>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</si>
  <si>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</si>
  <si>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</si>
  <si>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</si>
  <si>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</si>
  <si>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</si>
  <si>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</si>
  <si>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</si>
  <si>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</si>
  <si>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</si>
  <si>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</si>
  <si>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</si>
  <si>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</si>
  <si>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</si>
  <si>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</si>
  <si>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</si>
  <si>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</si>
  <si>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</si>
  <si>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</si>
  <si>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</si>
  <si>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</si>
  <si>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</si>
  <si>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</si>
  <si>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</si>
  <si>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</si>
  <si>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</si>
  <si>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</si>
  <si>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</si>
  <si>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</si>
  <si>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</si>
  <si>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</si>
  <si>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</si>
  <si>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</si>
  <si>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</si>
  <si>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</si>
  <si>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</si>
  <si>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</si>
  <si>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</si>
  <si>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</si>
  <si>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</si>
  <si>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</si>
  <si>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</si>
  <si>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</si>
  <si>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</si>
  <si>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</si>
  <si>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</si>
  <si>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</si>
  <si>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</si>
  <si>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</si>
  <si>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</si>
  <si>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</si>
  <si>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</si>
  <si>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</si>
  <si>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</si>
  <si>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</si>
  <si>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</si>
  <si>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</si>
  <si>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</si>
  <si>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</si>
  <si>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</si>
  <si>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</si>
  <si>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</si>
  <si>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</si>
  <si>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</si>
  <si>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</si>
  <si>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</si>
  <si>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</si>
  <si>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</si>
  <si>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</si>
  <si>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</si>
  <si>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</si>
  <si>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</si>
  <si>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</si>
  <si>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</si>
  <si>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</si>
  <si>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</si>
  <si>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</si>
  <si>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</si>
  <si>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</si>
  <si>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</si>
  <si>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</si>
  <si>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</si>
  <si>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</si>
  <si>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</si>
  <si>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</si>
  <si>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</si>
  <si>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</si>
  <si>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</si>
  <si>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</si>
  <si>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</si>
  <si>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</si>
  <si>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</si>
  <si>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</si>
  <si>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</si>
  <si>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</si>
  <si>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</si>
  <si>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</si>
  <si>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</si>
  <si>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</si>
  <si>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</si>
  <si>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</si>
  <si>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</si>
  <si>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</si>
  <si>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</si>
  <si>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</si>
  <si>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</si>
  <si>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</si>
  <si>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</si>
  <si>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</si>
  <si>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</si>
  <si>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</si>
  <si>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</si>
  <si>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</si>
  <si>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</si>
  <si>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</si>
  <si>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</si>
  <si>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</si>
  <si>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</si>
  <si>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</si>
  <si>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</si>
  <si>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</si>
  <si>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</si>
  <si>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</si>
  <si>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</si>
  <si>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</si>
  <si>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</si>
  <si>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</si>
  <si>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</si>
  <si>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</si>
  <si>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</si>
  <si>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</si>
  <si>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</si>
  <si>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</si>
  <si>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</si>
  <si>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</si>
  <si>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</si>
  <si>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</si>
  <si>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</si>
  <si>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</si>
  <si>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</si>
  <si>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</si>
  <si>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</si>
  <si>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</si>
  <si>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</si>
  <si>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</si>
  <si>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</si>
  <si>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</si>
  <si>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</si>
  <si>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</si>
  <si>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</si>
  <si>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</si>
  <si>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</si>
  <si>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</si>
  <si>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</si>
  <si>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</si>
  <si>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</si>
  <si>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</si>
  <si>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</si>
  <si>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</si>
  <si>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</si>
  <si>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</si>
  <si>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</si>
  <si>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</si>
  <si>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</si>
  <si>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</si>
  <si>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</si>
  <si>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</si>
  <si>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</si>
  <si>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</si>
  <si>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</si>
  <si>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</si>
  <si>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</si>
  <si>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</si>
  <si>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</si>
  <si>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</si>
  <si>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</si>
  <si>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</si>
  <si>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</si>
  <si>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</si>
  <si>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</si>
  <si>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</si>
  <si>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</si>
  <si>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</si>
  <si>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</si>
  <si>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</si>
  <si>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</si>
  <si>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</si>
  <si>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</si>
  <si>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</si>
  <si>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</si>
  <si>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</si>
  <si>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</si>
  <si>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</si>
  <si>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</si>
  <si>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</si>
  <si>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</si>
  <si>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</si>
  <si>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</si>
  <si>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</si>
  <si>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</si>
  <si>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</si>
  <si>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</si>
  <si>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</si>
  <si>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</si>
  <si>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</si>
  <si>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</si>
  <si>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</si>
  <si>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</si>
  <si>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</si>
  <si>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</si>
  <si>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</si>
  <si>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</si>
  <si>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</si>
  <si>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</si>
  <si>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</si>
  <si>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</si>
  <si>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</si>
  <si>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</si>
  <si>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</si>
  <si>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</si>
  <si>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</si>
  <si>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</si>
  <si>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</si>
  <si>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</si>
  <si>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</si>
  <si>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</si>
  <si>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</si>
  <si>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</si>
  <si>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</si>
  <si>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</si>
  <si>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</si>
  <si>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</si>
  <si>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</si>
  <si>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</si>
  <si>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</si>
  <si>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</si>
  <si>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</si>
  <si>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</si>
  <si>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</si>
  <si>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</si>
  <si>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</si>
  <si>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</si>
  <si>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</si>
  <si>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</si>
  <si>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</si>
  <si>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</si>
  <si>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</si>
  <si>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</si>
  <si>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</si>
  <si>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</si>
  <si>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</si>
  <si>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</si>
  <si>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</si>
  <si>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</si>
  <si>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</si>
  <si>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</si>
  <si>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</si>
  <si>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</si>
  <si>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</si>
  <si>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</si>
  <si>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</si>
  <si>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</si>
  <si>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</si>
  <si>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</si>
  <si>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</si>
  <si>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</si>
  <si>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</si>
  <si>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</si>
  <si>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</si>
  <si>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</si>
  <si>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</si>
  <si>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</si>
  <si>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</si>
  <si>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</si>
  <si>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</si>
  <si>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</si>
  <si>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</si>
  <si>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</si>
  <si>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</si>
  <si>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</si>
  <si>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</si>
  <si>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</si>
  <si>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</si>
  <si>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</si>
  <si>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</si>
  <si>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</si>
  <si>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</si>
  <si>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</si>
  <si>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</si>
  <si>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</si>
  <si>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</si>
  <si>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</si>
  <si>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</si>
  <si>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</si>
  <si>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</si>
  <si>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</si>
  <si>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</si>
  <si>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</si>
  <si>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</si>
  <si>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</si>
  <si>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</si>
  <si>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</si>
  <si>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</si>
  <si>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</si>
  <si>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</si>
  <si>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</si>
  <si>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</si>
  <si>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</si>
  <si>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</si>
  <si>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</si>
  <si>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</si>
  <si>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</si>
  <si>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</si>
  <si>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</si>
  <si>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</si>
  <si>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</si>
  <si>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</si>
  <si>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</si>
  <si>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</si>
  <si>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</si>
  <si>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</si>
  <si>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</si>
  <si>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</si>
  <si>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</si>
  <si>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</si>
  <si>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</si>
  <si>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</si>
  <si>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</si>
  <si>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</si>
  <si>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</si>
  <si>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</si>
  <si>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</si>
  <si>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</si>
  <si>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</si>
  <si>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</si>
  <si>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</si>
  <si>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</si>
  <si>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</si>
  <si>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</si>
  <si>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</si>
  <si>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</si>
  <si>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</si>
  <si>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</si>
  <si>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</si>
  <si>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</si>
  <si>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</si>
  <si>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</si>
  <si>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</si>
  <si>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</si>
  <si>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</si>
  <si>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</si>
  <si>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</si>
  <si>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</si>
  <si>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</si>
  <si>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</si>
  <si>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</si>
  <si>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</si>
  <si>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</si>
  <si>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</si>
  <si>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</si>
  <si>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</si>
  <si>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</si>
  <si>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</si>
  <si>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</si>
  <si>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</si>
  <si>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</si>
  <si>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</si>
  <si>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</si>
  <si>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</si>
  <si>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</si>
  <si>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</si>
  <si>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</si>
  <si>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</si>
  <si>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</si>
  <si>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</si>
  <si>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</si>
  <si>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</si>
  <si>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</si>
  <si>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</si>
  <si>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</si>
  <si>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</si>
  <si>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</si>
  <si>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</si>
  <si>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</si>
  <si>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</si>
  <si>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</si>
  <si>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</si>
  <si>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</si>
  <si>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</si>
  <si>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</si>
  <si>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</si>
  <si>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</si>
  <si>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</si>
  <si>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</si>
  <si>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</si>
  <si>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</si>
  <si>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</si>
  <si>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</si>
  <si>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</si>
  <si>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</si>
  <si>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</si>
  <si>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</si>
  <si>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</si>
  <si>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</si>
  <si>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</si>
  <si>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</si>
  <si>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</si>
  <si>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</si>
  <si>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</si>
  <si>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</si>
  <si>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</si>
  <si>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</si>
  <si>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</si>
  <si>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</si>
  <si>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</si>
  <si>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</si>
  <si>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</si>
  <si>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</si>
  <si>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</si>
  <si>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</si>
  <si>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</si>
  <si>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</si>
  <si>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</si>
  <si>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</si>
  <si>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</si>
  <si>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</si>
  <si>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</si>
  <si>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</si>
  <si>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</si>
  <si>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</si>
  <si>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</si>
  <si>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</si>
  <si>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</si>
  <si>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</si>
  <si>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</si>
  <si>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</si>
  <si>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</si>
  <si>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</si>
  <si>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</si>
  <si>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</si>
  <si>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</si>
  <si>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</si>
  <si>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</si>
  <si>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</si>
  <si>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</si>
  <si>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</si>
  <si>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</si>
  <si>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</si>
  <si>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</si>
  <si>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</si>
  <si>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</si>
  <si>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</si>
  <si>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</si>
  <si>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</si>
  <si>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</si>
  <si>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</si>
  <si>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</si>
  <si>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</si>
  <si>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</si>
  <si>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</si>
  <si>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</si>
  <si>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</si>
  <si>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</si>
  <si>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</si>
  <si>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</si>
  <si>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</si>
  <si>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</si>
  <si>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</si>
  <si>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</si>
  <si>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</si>
  <si>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</si>
  <si>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</si>
  <si>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</si>
  <si>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</si>
  <si>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</si>
  <si>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</si>
  <si>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</si>
  <si>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</si>
  <si>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</si>
  <si>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</si>
  <si>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</si>
  <si>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</si>
  <si>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</si>
  <si>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</si>
  <si>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</si>
  <si>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</si>
  <si>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</si>
  <si>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</si>
  <si>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</si>
  <si>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</si>
  <si>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</si>
  <si>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</si>
  <si>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</si>
  <si>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</si>
  <si>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</si>
  <si>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</si>
  <si>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</si>
  <si>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</si>
  <si>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</si>
  <si>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</si>
  <si>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</si>
  <si>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</si>
  <si>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</si>
  <si>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</si>
  <si>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</si>
  <si>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</si>
  <si>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</si>
  <si>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</si>
  <si>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</si>
  <si>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</si>
  <si>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</si>
  <si>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</si>
  <si>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</si>
  <si>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</si>
  <si>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</si>
  <si>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</si>
  <si>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</si>
  <si>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</si>
  <si>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</si>
  <si>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</si>
  <si>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</si>
  <si>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</si>
  <si>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</si>
  <si>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</si>
  <si>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</si>
  <si>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</si>
  <si>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</si>
  <si>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</si>
  <si>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</si>
  <si>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</si>
  <si>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</si>
  <si>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</si>
  <si>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</si>
  <si>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</si>
  <si>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</si>
  <si>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</si>
  <si>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</si>
  <si>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</si>
  <si>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</si>
  <si>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</si>
  <si>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</si>
  <si>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</si>
  <si>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</si>
  <si>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</si>
  <si>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</si>
  <si>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</si>
  <si>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</si>
  <si>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</si>
  <si>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</si>
  <si>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</si>
  <si>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</si>
  <si>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</si>
  <si>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</si>
  <si>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</si>
  <si>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</si>
  <si>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</si>
  <si>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</si>
  <si>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</si>
  <si>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</si>
  <si>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</si>
  <si>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</si>
  <si>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</si>
  <si>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</si>
  <si>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</si>
  <si>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</si>
  <si>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</si>
  <si>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</si>
  <si>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</si>
  <si>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</si>
  <si>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</si>
  <si>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</si>
  <si>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</si>
  <si>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</si>
  <si>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</si>
  <si>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</si>
  <si>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</si>
  <si>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</si>
  <si>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</si>
  <si>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</si>
  <si>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</si>
  <si>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</si>
  <si>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</si>
  <si>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</si>
  <si>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</si>
  <si>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</si>
  <si>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</si>
  <si>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</si>
  <si>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</si>
  <si>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</si>
  <si>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</si>
  <si>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</si>
  <si>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</si>
  <si>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</si>
  <si>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</si>
  <si>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</si>
  <si>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</si>
  <si>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</si>
  <si>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</si>
  <si>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</si>
  <si>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</si>
  <si>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</si>
  <si>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</si>
  <si>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</si>
  <si>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</si>
  <si>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</si>
  <si>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</si>
  <si>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</si>
  <si>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</si>
  <si>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</si>
  <si>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</si>
  <si>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</si>
  <si>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</si>
  <si>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</si>
  <si>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</si>
  <si>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</si>
  <si>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</si>
  <si>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</si>
  <si>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</si>
  <si>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</si>
  <si>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</si>
  <si>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</si>
  <si>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</si>
  <si>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</si>
  <si>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</si>
  <si>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</si>
  <si>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</si>
  <si>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</si>
  <si>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</si>
  <si>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</si>
  <si>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</si>
  <si>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</si>
  <si>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</si>
  <si>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</si>
  <si>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</si>
  <si>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</si>
  <si>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</si>
  <si>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</si>
  <si>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</si>
  <si>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</si>
  <si>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</si>
  <si>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</si>
  <si>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</si>
  <si>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</si>
  <si>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</si>
  <si>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</si>
  <si>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</si>
  <si>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</si>
  <si>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</si>
  <si>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</si>
  <si>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</si>
  <si>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</si>
  <si>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</si>
  <si>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</si>
  <si>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</si>
  <si>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</si>
  <si>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</si>
  <si>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</si>
  <si>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</si>
  <si>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</si>
  <si>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</si>
  <si>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</si>
  <si>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</si>
  <si>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</si>
  <si>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</si>
  <si>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</si>
  <si>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</si>
  <si>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</si>
  <si>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</si>
  <si>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</si>
  <si>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</si>
  <si>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</si>
  <si>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</si>
  <si>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</si>
  <si>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</si>
  <si>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</si>
  <si>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</si>
  <si>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</si>
  <si>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</si>
  <si>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</si>
  <si>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</si>
  <si>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</si>
  <si>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</si>
  <si>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</si>
  <si>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</si>
  <si>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</si>
  <si>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</si>
  <si>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</si>
  <si>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</si>
  <si>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</si>
  <si>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</si>
  <si>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</si>
  <si>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</si>
  <si>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</si>
  <si>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</si>
  <si>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</si>
  <si>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</si>
  <si>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</si>
  <si>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</si>
  <si>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</si>
  <si>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</si>
  <si>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</si>
  <si>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</si>
  <si>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</si>
  <si>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</si>
  <si>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</si>
  <si>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</si>
  <si>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</si>
  <si>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</si>
  <si>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</si>
  <si>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</si>
  <si>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</si>
  <si>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</si>
  <si>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</si>
  <si>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</si>
  <si>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</si>
  <si>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</si>
  <si>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</si>
  <si>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</si>
  <si>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</si>
  <si>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</si>
  <si>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</si>
  <si>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</si>
  <si>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</si>
  <si>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</si>
  <si>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</si>
  <si>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</si>
  <si>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</si>
  <si>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</si>
  <si>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</si>
  <si>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</si>
  <si>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</si>
  <si>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</si>
  <si>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</si>
  <si>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</si>
  <si>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</si>
  <si>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</si>
  <si>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</si>
  <si>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</si>
  <si>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</si>
  <si>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</si>
  <si>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</si>
  <si>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</si>
  <si>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</si>
  <si>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</si>
  <si>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</si>
  <si>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</si>
  <si>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</si>
  <si>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</si>
  <si>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</si>
  <si>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</si>
  <si>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</si>
  <si>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</si>
  <si>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</si>
  <si>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</si>
  <si>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</si>
  <si>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</si>
  <si>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</si>
  <si>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</si>
  <si>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</si>
  <si>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</si>
  <si>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</si>
  <si>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</si>
  <si>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</si>
  <si>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</si>
  <si>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</si>
  <si>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</si>
  <si>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</si>
  <si>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</si>
  <si>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</si>
  <si>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</si>
  <si>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</si>
  <si>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</si>
  <si>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</si>
  <si>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</si>
  <si>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</si>
  <si>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</si>
  <si>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</si>
  <si>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</si>
  <si>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</si>
  <si>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</si>
  <si>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</si>
  <si>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</si>
  <si>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</si>
  <si>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</si>
  <si>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</si>
  <si>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</si>
  <si>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</si>
  <si>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</si>
  <si>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</si>
  <si>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</si>
  <si>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</si>
  <si>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</si>
  <si>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</si>
  <si>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</si>
  <si>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</si>
  <si>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</si>
  <si>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</si>
  <si>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</si>
  <si>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</si>
  <si>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</si>
  <si>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</si>
  <si>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</si>
  <si>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</si>
  <si>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</si>
  <si>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</si>
  <si>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</si>
  <si>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</si>
  <si>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</si>
  <si>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</si>
  <si>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</si>
  <si>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</si>
  <si>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</si>
  <si>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</si>
  <si>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</si>
  <si>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</si>
  <si>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</si>
  <si>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</si>
  <si>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</si>
  <si>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</si>
  <si>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</si>
  <si>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</si>
  <si>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</si>
  <si>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</si>
  <si>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</si>
  <si>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</si>
  <si>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</si>
  <si>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</si>
  <si>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</si>
  <si>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</si>
  <si>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</si>
  <si>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</si>
  <si>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</si>
  <si>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</si>
  <si>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</si>
  <si>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</si>
  <si>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</si>
  <si>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</si>
  <si>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</si>
  <si>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</si>
  <si>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</si>
  <si>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</si>
  <si>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</si>
  <si>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</si>
  <si>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</si>
  <si>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</si>
  <si>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</si>
  <si>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</si>
  <si>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</si>
  <si>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</si>
  <si>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</si>
  <si>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</si>
  <si>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</si>
  <si>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</si>
  <si>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</si>
  <si>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</si>
  <si>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</si>
  <si>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</si>
  <si>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</si>
  <si>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</si>
  <si>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</si>
  <si>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</si>
  <si>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</si>
  <si>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</si>
  <si>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</si>
  <si>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</si>
  <si>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</si>
  <si>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</si>
  <si>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</si>
  <si>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</si>
  <si>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</si>
  <si>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</si>
  <si>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</si>
  <si>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</si>
  <si>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</si>
  <si>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</si>
  <si>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</si>
  <si>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</si>
  <si>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</si>
  <si>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</si>
  <si>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</si>
  <si>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</si>
  <si>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</si>
  <si>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</si>
  <si>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</si>
  <si>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</si>
  <si>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</si>
  <si>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</si>
  <si>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</si>
  <si>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</si>
  <si>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</si>
  <si>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</si>
  <si>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</si>
  <si>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</si>
  <si>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</si>
  <si>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</si>
  <si>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</si>
  <si>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</si>
  <si>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</si>
  <si>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</si>
  <si>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</si>
  <si>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</si>
  <si>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</si>
  <si>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</si>
  <si>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</si>
  <si>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</si>
  <si>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</si>
  <si>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</si>
  <si>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</si>
  <si>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</si>
  <si>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</si>
  <si>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</si>
  <si>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</si>
  <si>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</si>
  <si>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</si>
  <si>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</si>
  <si>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</si>
  <si>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</si>
  <si>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</si>
  <si>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</si>
  <si>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</si>
  <si>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</si>
  <si>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</si>
  <si>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</si>
  <si>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</si>
  <si>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</si>
  <si>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</si>
  <si>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</si>
  <si>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</si>
  <si>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</si>
  <si>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</si>
  <si>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</si>
  <si>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</si>
  <si>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</si>
  <si>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</si>
  <si>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</si>
  <si>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</si>
  <si>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</si>
  <si>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</si>
  <si>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</si>
  <si>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</si>
  <si>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</si>
  <si>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</si>
  <si>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</si>
  <si>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</si>
  <si>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</si>
  <si>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</si>
  <si>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</si>
  <si>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</si>
  <si>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</si>
  <si>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</si>
  <si>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</si>
  <si>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</si>
  <si>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</si>
  <si>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</si>
  <si>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</si>
  <si>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</si>
  <si>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</si>
  <si>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</si>
  <si>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</si>
  <si>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</si>
  <si>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</si>
  <si>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</si>
  <si>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</si>
  <si>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</si>
  <si>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</si>
  <si>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</si>
  <si>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</si>
  <si>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</si>
  <si>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</si>
  <si>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</si>
  <si>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</si>
  <si>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</si>
  <si>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</si>
  <si>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</si>
  <si>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</si>
  <si>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</si>
  <si>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</si>
  <si>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</si>
  <si>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</si>
  <si>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</si>
  <si>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</si>
  <si>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</si>
  <si>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</si>
  <si>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</si>
  <si>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</si>
  <si>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</si>
  <si>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</si>
  <si>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</si>
  <si>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</si>
  <si>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</si>
  <si>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</si>
  <si>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</si>
  <si>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</si>
  <si>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</si>
  <si>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</si>
  <si>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</si>
  <si>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</si>
  <si>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</si>
  <si>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</si>
  <si>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</si>
  <si>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</si>
  <si>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</si>
  <si>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</si>
  <si>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</si>
  <si>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</si>
  <si>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</si>
  <si>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</si>
  <si>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</si>
  <si>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</si>
  <si>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</si>
  <si>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</si>
  <si>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</si>
  <si>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</si>
  <si>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</si>
  <si>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</si>
  <si>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</si>
  <si>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</si>
  <si>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</si>
  <si>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</si>
  <si>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</si>
  <si>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</si>
  <si>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</si>
  <si>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</si>
  <si>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</si>
  <si>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</si>
  <si>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</si>
  <si>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</si>
  <si>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</si>
  <si>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</si>
  <si>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</si>
  <si>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</si>
  <si>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</si>
  <si>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</si>
  <si>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</si>
  <si>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</si>
  <si>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</si>
  <si>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</si>
  <si>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</si>
  <si>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</si>
  <si>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</si>
  <si>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</si>
  <si>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</si>
  <si>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</si>
  <si>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</si>
  <si>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</si>
  <si>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</si>
  <si>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</si>
  <si>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</si>
  <si>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</si>
  <si>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</si>
  <si>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</si>
  <si>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</si>
  <si>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</si>
  <si>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</si>
  <si>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</si>
  <si>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</si>
  <si>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</si>
  <si>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</si>
  <si>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</si>
  <si>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</si>
  <si>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</si>
  <si>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</si>
  <si>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</si>
  <si>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</si>
  <si>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</si>
  <si>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</si>
  <si>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</si>
  <si>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</si>
  <si>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</si>
  <si>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</si>
  <si>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</si>
  <si>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</si>
  <si>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</si>
  <si>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</si>
  <si>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</si>
  <si>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</si>
  <si>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</si>
  <si>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</si>
  <si>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</si>
  <si>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</si>
  <si>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</si>
  <si>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</si>
  <si>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</si>
  <si>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</si>
  <si>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</si>
  <si>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</si>
  <si>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</si>
  <si>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</si>
  <si>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</si>
  <si>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</si>
  <si>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</si>
  <si>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</si>
  <si>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</si>
  <si>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</si>
  <si>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</si>
  <si>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</si>
  <si>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</si>
  <si>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</si>
  <si>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</si>
  <si>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</si>
  <si>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</si>
  <si>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</si>
  <si>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</si>
  <si>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</si>
  <si>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</si>
  <si>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</si>
  <si>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</si>
  <si>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</si>
  <si>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</si>
  <si>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</si>
  <si>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</si>
  <si>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</si>
  <si>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</si>
  <si>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</si>
  <si>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</si>
  <si>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</si>
  <si>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</si>
  <si>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</si>
  <si>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</si>
  <si>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</si>
  <si>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</si>
  <si>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</si>
  <si>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</si>
  <si>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</si>
  <si>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</si>
  <si>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</si>
  <si>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</si>
  <si>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</si>
  <si>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</si>
  <si>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</si>
  <si>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</si>
  <si>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</si>
  <si>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</si>
  <si>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</si>
  <si>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</si>
  <si>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</si>
  <si>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</si>
  <si>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</si>
  <si>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</si>
  <si>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</si>
  <si>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</si>
  <si>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</si>
  <si>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</si>
  <si>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</si>
  <si>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</si>
  <si>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</si>
  <si>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</si>
  <si>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</si>
  <si>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</si>
  <si>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</si>
  <si>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</si>
  <si>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</si>
  <si>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</si>
  <si>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</si>
  <si>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</si>
  <si>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</si>
  <si>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</si>
  <si>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</si>
  <si>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</si>
  <si>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</si>
  <si>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</si>
  <si>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</si>
  <si>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</si>
  <si>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</si>
  <si>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</si>
  <si>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</si>
  <si>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</si>
  <si>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</si>
  <si>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</si>
  <si>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</si>
  <si>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</si>
  <si>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</si>
  <si>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</si>
  <si>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</si>
  <si>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</si>
  <si>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</si>
  <si>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</si>
  <si>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</si>
  <si>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</si>
  <si>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</si>
  <si>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</si>
  <si>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</si>
  <si>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</si>
  <si>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</si>
  <si>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</si>
  <si>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</si>
  <si>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</si>
  <si>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</si>
  <si>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</si>
  <si>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</si>
  <si>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</si>
  <si>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</si>
  <si>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</si>
  <si>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</si>
  <si>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</si>
  <si>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</si>
  <si>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</si>
  <si>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</si>
  <si>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</si>
  <si>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</si>
  <si>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</si>
  <si>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</si>
  <si>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</si>
  <si>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</si>
  <si>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</si>
  <si>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</si>
  <si>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</si>
  <si>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</si>
  <si>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</si>
  <si>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</si>
  <si>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</si>
  <si>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</si>
  <si>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</si>
  <si>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</si>
  <si>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</si>
  <si>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</si>
  <si>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</si>
  <si>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</si>
  <si>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</si>
  <si>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</si>
  <si>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</si>
  <si>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</si>
  <si>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</si>
  <si>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</si>
  <si>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</si>
  <si>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</si>
  <si>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</si>
  <si>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</si>
  <si>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</si>
  <si>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</si>
  <si>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</si>
  <si>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</si>
  <si>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</si>
  <si>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</si>
  <si>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</si>
  <si>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</si>
  <si>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</si>
  <si>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</si>
  <si>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</si>
  <si>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</si>
  <si>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</si>
  <si>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</si>
  <si>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</si>
  <si>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</si>
  <si>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</si>
  <si>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</si>
  <si>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</si>
  <si>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</si>
  <si>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</si>
  <si>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</si>
  <si>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</si>
  <si>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</si>
  <si>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</si>
  <si>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</si>
  <si>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</si>
  <si>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</si>
  <si>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</si>
  <si>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</si>
  <si>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</si>
  <si>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</si>
  <si>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</si>
  <si>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</si>
  <si>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</si>
  <si>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</si>
  <si>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</si>
  <si>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</si>
  <si>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</si>
  <si>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</si>
  <si>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</si>
  <si>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</si>
  <si>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</si>
  <si>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</si>
  <si>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</si>
  <si>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</si>
  <si>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</si>
  <si>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</si>
  <si>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</si>
  <si>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</si>
  <si>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</si>
  <si>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</si>
  <si>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</si>
  <si>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</si>
  <si>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</si>
  <si>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</si>
  <si>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</si>
  <si>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</si>
  <si>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</si>
  <si>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</si>
  <si>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</si>
  <si>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</si>
  <si>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</si>
  <si>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</si>
  <si>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</si>
  <si>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</si>
  <si>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</si>
  <si>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</si>
  <si>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</si>
  <si>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</si>
  <si>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</si>
  <si>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</si>
  <si>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</si>
  <si>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</si>
  <si>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</si>
  <si>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</si>
  <si>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</si>
  <si>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</si>
  <si>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</si>
  <si>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</si>
  <si>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</si>
  <si>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</si>
  <si>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</si>
  <si>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</si>
  <si>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</si>
  <si>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</si>
  <si>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</si>
  <si>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</si>
  <si>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</si>
  <si>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</si>
  <si>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</si>
  <si>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</si>
  <si>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</si>
  <si>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</si>
  <si>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</si>
  <si>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</si>
  <si>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</si>
  <si>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</si>
  <si>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</si>
  <si>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</si>
  <si>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</si>
  <si>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</si>
  <si>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</si>
  <si>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</si>
  <si>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</si>
  <si>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</si>
  <si>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</si>
  <si>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</si>
  <si>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</si>
  <si>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</si>
  <si>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</si>
  <si>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</si>
  <si>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</si>
  <si>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</si>
  <si>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</si>
  <si>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</si>
  <si>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</si>
  <si>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</si>
  <si>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</si>
  <si>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</si>
  <si>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</si>
  <si>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</si>
  <si>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</si>
  <si>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</si>
  <si>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</si>
  <si>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</si>
  <si>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</si>
  <si>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</si>
  <si>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</si>
  <si>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</si>
  <si>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</si>
  <si>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</si>
  <si>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</si>
  <si>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</si>
  <si>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</si>
  <si>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</si>
  <si>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</si>
  <si>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</si>
  <si>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</si>
  <si>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</si>
  <si>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</si>
  <si>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</si>
  <si>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</si>
  <si>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</si>
  <si>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</si>
  <si>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</si>
  <si>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</si>
  <si>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</si>
  <si>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</si>
  <si>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</si>
  <si>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</si>
  <si>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</si>
  <si>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</si>
  <si>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</si>
  <si>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</si>
  <si>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</si>
  <si>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</si>
  <si>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</si>
  <si>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</si>
  <si>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</si>
  <si>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</si>
  <si>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</si>
  <si>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</si>
  <si>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</si>
  <si>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</si>
  <si>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</si>
  <si>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</si>
  <si>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</si>
  <si>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</si>
  <si>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</si>
  <si>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</si>
  <si>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</si>
  <si>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</si>
  <si>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</si>
  <si>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</si>
  <si>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</si>
  <si>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</si>
  <si>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</si>
  <si>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</si>
  <si>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</si>
  <si>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</si>
  <si>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</si>
  <si>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</si>
  <si>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</si>
  <si>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</si>
  <si>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</si>
  <si>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</si>
  <si>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</si>
  <si>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</si>
  <si>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</si>
  <si>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</si>
  <si>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</si>
  <si>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</si>
  <si>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</si>
  <si>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</si>
  <si>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</si>
  <si>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</si>
  <si>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</si>
  <si>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</si>
  <si>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</si>
  <si>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</si>
  <si>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</si>
  <si>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</si>
  <si>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</si>
  <si>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</si>
  <si>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</si>
  <si>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</si>
  <si>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</si>
  <si>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</si>
  <si>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</si>
  <si>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</si>
  <si>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</si>
  <si>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</si>
  <si>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</si>
  <si>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</si>
  <si>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</si>
  <si>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</si>
  <si>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</si>
  <si>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</si>
  <si>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</si>
  <si>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</si>
  <si>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</si>
  <si>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</si>
  <si>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</si>
  <si>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</si>
  <si>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</si>
  <si>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</si>
  <si>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</si>
  <si>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</si>
  <si>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</si>
  <si>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</si>
  <si>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</si>
  <si>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</si>
  <si>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</si>
  <si>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</si>
  <si>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</si>
  <si>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</si>
  <si>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</si>
  <si>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</si>
  <si>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</si>
  <si>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</si>
  <si>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</si>
  <si>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</si>
  <si>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</si>
  <si>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</si>
  <si>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</si>
  <si>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</si>
  <si>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</si>
  <si>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</si>
  <si>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</si>
  <si>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</si>
  <si>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</si>
  <si>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</si>
  <si>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</si>
  <si>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</si>
  <si>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</si>
  <si>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</si>
  <si>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</si>
  <si>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</si>
  <si>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</si>
  <si>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</si>
  <si>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</si>
  <si>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</si>
  <si>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</si>
  <si>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</si>
  <si>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</si>
  <si>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</si>
  <si>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</si>
  <si>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</si>
  <si>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</si>
  <si>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</si>
  <si>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</si>
  <si>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</si>
  <si>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</si>
  <si>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</si>
  <si>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</si>
  <si>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</si>
  <si>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</si>
  <si>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</si>
  <si>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</si>
  <si>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</si>
  <si>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</si>
  <si>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</si>
  <si>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</si>
  <si>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</si>
  <si>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</si>
  <si>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</si>
  <si>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</si>
  <si>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</si>
  <si>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</si>
  <si>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</si>
  <si>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</si>
  <si>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</si>
  <si>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</si>
  <si>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</si>
  <si>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</si>
  <si>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</si>
  <si>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</si>
  <si>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</si>
  <si>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</si>
  <si>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</si>
  <si>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</si>
  <si>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</si>
  <si>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</si>
  <si>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</si>
  <si>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</si>
  <si>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</si>
  <si>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</si>
  <si>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</si>
  <si>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</si>
  <si>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</si>
  <si>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</si>
  <si>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</si>
  <si>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</si>
  <si>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</si>
  <si>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</si>
  <si>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</si>
  <si>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</si>
  <si>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</si>
  <si>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</si>
  <si>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</si>
  <si>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</si>
  <si>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</si>
  <si>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</si>
  <si>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</si>
  <si>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</si>
  <si>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</si>
  <si>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</si>
  <si>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</si>
  <si>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</si>
  <si>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</si>
  <si>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</si>
  <si>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</si>
  <si>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</si>
  <si>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</si>
  <si>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</si>
  <si>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</si>
  <si>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</si>
  <si>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</si>
  <si>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</si>
  <si>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</si>
  <si>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</si>
  <si>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</si>
  <si>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</si>
  <si>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</si>
  <si>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</si>
  <si>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</si>
  <si>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</si>
  <si>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</si>
  <si>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</si>
  <si>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</si>
  <si>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</si>
  <si>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</si>
  <si>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</si>
  <si>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</si>
  <si>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</si>
  <si>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</si>
  <si>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</si>
  <si>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</si>
  <si>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</si>
  <si>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</si>
  <si>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</si>
  <si>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</si>
  <si>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</si>
  <si>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</si>
  <si>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</si>
  <si>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</si>
  <si>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</si>
  <si>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</si>
  <si>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</si>
  <si>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</si>
  <si>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</si>
  <si>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</si>
  <si>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</si>
  <si>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</si>
  <si>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</si>
  <si>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</si>
  <si>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</si>
  <si>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</si>
  <si>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</si>
  <si>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</si>
  <si>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</si>
  <si>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</si>
  <si>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</si>
  <si>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</si>
  <si>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</si>
  <si>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</si>
  <si>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</si>
  <si>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</si>
  <si>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</si>
  <si>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</si>
  <si>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</si>
  <si>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</si>
  <si>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</si>
  <si>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</si>
  <si>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</si>
  <si>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</si>
  <si>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</si>
  <si>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</si>
  <si>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</si>
  <si>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</si>
  <si>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</si>
  <si>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</si>
  <si>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</si>
  <si>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</si>
  <si>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</si>
  <si>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</si>
  <si>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</si>
  <si>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</si>
  <si>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</si>
  <si>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</si>
  <si>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</si>
  <si>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</si>
  <si>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</si>
  <si>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</si>
  <si>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</si>
  <si>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</si>
  <si>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</si>
  <si>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</si>
  <si>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</si>
  <si>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</si>
  <si>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</si>
  <si>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</si>
  <si>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</si>
  <si>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</si>
  <si>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</si>
  <si>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</si>
  <si>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</si>
  <si>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</si>
  <si>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</si>
  <si>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</si>
  <si>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</si>
  <si>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</si>
  <si>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</si>
  <si>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</si>
  <si>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</si>
  <si>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</si>
  <si>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</si>
  <si>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</si>
  <si>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</si>
  <si>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</si>
  <si>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</si>
  <si>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</si>
  <si>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</si>
  <si>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</si>
  <si>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</si>
  <si>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</si>
  <si>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</si>
  <si>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</si>
  <si>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</si>
  <si>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</si>
  <si>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</si>
  <si>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</si>
  <si>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</si>
  <si>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</si>
  <si>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</si>
  <si>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</si>
  <si>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</si>
  <si>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</si>
  <si>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</si>
  <si>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</si>
  <si>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</si>
  <si>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</si>
  <si>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</si>
  <si>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</si>
  <si>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</si>
  <si>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</si>
  <si>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</si>
  <si>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</si>
  <si>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</si>
  <si>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</si>
  <si>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</si>
  <si>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</si>
  <si>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</si>
  <si>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</si>
  <si>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</si>
  <si>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</si>
  <si>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</si>
  <si>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</si>
  <si>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</si>
  <si>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</si>
  <si>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</si>
  <si>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</si>
  <si>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</si>
  <si>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</si>
  <si>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</si>
  <si>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</si>
  <si>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</si>
  <si>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</si>
  <si>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</si>
  <si>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</si>
  <si>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</si>
  <si>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</si>
  <si>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</si>
  <si>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</si>
  <si>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</si>
  <si>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</si>
  <si>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</si>
  <si>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</si>
  <si>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</si>
  <si>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</si>
  <si>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</si>
  <si>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</si>
  <si>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</si>
  <si>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</si>
  <si>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</si>
  <si>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</si>
  <si>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</si>
  <si>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</si>
  <si>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</si>
  <si>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</si>
  <si>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</si>
  <si>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</si>
  <si>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</si>
  <si>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</si>
  <si>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</si>
  <si>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</si>
  <si>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</si>
  <si>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</si>
  <si>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</si>
  <si>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</si>
  <si>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</si>
  <si>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</si>
  <si>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</si>
  <si>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</si>
  <si>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</si>
  <si>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</si>
  <si>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</si>
  <si>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</si>
  <si>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</si>
  <si>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</si>
  <si>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</si>
  <si>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</si>
  <si>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</si>
  <si>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</si>
  <si>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</si>
  <si>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</si>
  <si>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</si>
  <si>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</si>
  <si>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</si>
  <si>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</si>
  <si>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</si>
  <si>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</si>
  <si>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</si>
  <si>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</si>
  <si>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</si>
  <si>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</si>
  <si>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</si>
  <si>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</si>
  <si>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</si>
  <si>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</si>
  <si>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</si>
  <si>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</si>
  <si>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</si>
  <si>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</si>
  <si>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</si>
  <si>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</si>
  <si>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</si>
  <si>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</si>
  <si>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</si>
  <si>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</si>
  <si>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</si>
  <si>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</si>
  <si>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</si>
  <si>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</si>
  <si>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</si>
  <si>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</si>
  <si>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</si>
  <si>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</si>
  <si>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</si>
  <si>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</si>
  <si>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</si>
  <si>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</si>
  <si>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</si>
  <si>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</si>
  <si>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</si>
  <si>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</si>
  <si>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</si>
  <si>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</si>
  <si>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</si>
  <si>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</si>
  <si>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</si>
  <si>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</si>
  <si>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</si>
  <si>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</si>
  <si>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</si>
  <si>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</si>
  <si>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</si>
  <si>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</si>
  <si>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</si>
  <si>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</si>
  <si>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</si>
  <si>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</si>
  <si>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</si>
  <si>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</si>
  <si>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</si>
  <si>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</si>
  <si>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</si>
  <si>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</si>
  <si>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</si>
  <si>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</si>
  <si>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</si>
  <si>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</si>
  <si>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</si>
  <si>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</si>
  <si>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</si>
  <si>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</si>
  <si>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</si>
  <si>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</si>
  <si>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</si>
  <si>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</si>
  <si>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</si>
  <si>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</si>
  <si>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</si>
  <si>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</si>
  <si>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</si>
  <si>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</si>
  <si>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</si>
  <si>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</si>
  <si>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</si>
  <si>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</si>
  <si>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</si>
  <si>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</si>
  <si>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</si>
  <si>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</si>
  <si>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</si>
  <si>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</si>
  <si>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</si>
  <si>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</si>
  <si>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</si>
  <si>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</si>
  <si>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</si>
  <si>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</si>
  <si>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</si>
  <si>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</si>
  <si>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</si>
  <si>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</si>
  <si>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</si>
  <si>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</si>
  <si>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</si>
  <si>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</si>
  <si>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</si>
  <si>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</si>
  <si>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</si>
  <si>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</si>
  <si>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</si>
  <si>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</si>
  <si>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</si>
  <si>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</si>
  <si>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</si>
  <si>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</si>
  <si>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</si>
  <si>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</si>
  <si>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</si>
  <si>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</si>
  <si>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</si>
  <si>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</si>
  <si>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</si>
  <si>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</si>
  <si>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</si>
  <si>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</si>
  <si>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</si>
  <si>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</si>
  <si>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</si>
  <si>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</si>
  <si>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</si>
  <si>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</si>
  <si>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</si>
  <si>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</si>
  <si>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</si>
  <si>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</si>
  <si>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</si>
  <si>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</si>
  <si>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</si>
  <si>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</si>
  <si>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</si>
  <si>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</si>
  <si>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</si>
  <si>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</si>
  <si>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</si>
  <si>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</si>
  <si>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</si>
  <si>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</si>
  <si>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</si>
  <si>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</si>
  <si>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</si>
  <si>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</si>
  <si>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</si>
  <si>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</si>
  <si>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</si>
  <si>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</si>
  <si>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</si>
  <si>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</si>
  <si>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</si>
  <si>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</si>
  <si>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</si>
  <si>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</si>
  <si>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</si>
  <si>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</si>
  <si>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</si>
  <si>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</si>
  <si>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</si>
  <si>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</si>
  <si>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</si>
  <si>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</si>
  <si>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</si>
  <si>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</si>
  <si>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</si>
  <si>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</si>
  <si>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</si>
  <si>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</si>
  <si>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</si>
  <si>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</si>
  <si>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</si>
  <si>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</si>
  <si>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</si>
  <si>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</si>
  <si>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</si>
  <si>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</si>
  <si>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</si>
  <si>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</si>
  <si>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</si>
  <si>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</si>
  <si>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</si>
  <si>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</si>
  <si>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</si>
  <si>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</si>
  <si>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</si>
  <si>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</si>
  <si>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</si>
  <si>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</si>
  <si>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</si>
  <si>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</si>
  <si>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</si>
  <si>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</si>
  <si>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</si>
  <si>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</si>
  <si>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</si>
  <si>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</si>
  <si>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</si>
  <si>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</si>
  <si>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</si>
  <si>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</si>
  <si>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</si>
  <si>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</si>
  <si>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</si>
  <si>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</si>
  <si>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</si>
  <si>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</si>
  <si>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</si>
  <si>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</si>
  <si>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</si>
  <si>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</si>
  <si>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</si>
  <si>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</si>
  <si>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</si>
  <si>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</si>
  <si>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</si>
  <si>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</si>
  <si>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</si>
  <si>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</si>
  <si>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</si>
  <si>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</si>
  <si>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</si>
  <si>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</si>
  <si>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</si>
  <si>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</si>
  <si>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</si>
  <si>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</si>
  <si>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</si>
  <si>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</si>
  <si>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</si>
  <si>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</si>
  <si>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</si>
  <si>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</si>
  <si>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</si>
  <si>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</si>
  <si>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</si>
  <si>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</si>
  <si>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</si>
  <si>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</si>
  <si>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</si>
  <si>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</si>
  <si>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</si>
  <si>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</si>
  <si>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</si>
  <si>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</si>
  <si>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</si>
  <si>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</si>
  <si>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</si>
  <si>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</si>
  <si>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</si>
  <si>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</si>
  <si>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</si>
  <si>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</si>
  <si>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</si>
  <si>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</si>
  <si>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</si>
  <si>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</si>
  <si>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</si>
  <si>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</si>
  <si>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</si>
  <si>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</si>
  <si>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</si>
  <si>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</si>
  <si>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</si>
  <si>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</si>
  <si>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</si>
  <si>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</si>
  <si>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</si>
  <si>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</si>
  <si>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</si>
  <si>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</si>
  <si>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</si>
  <si>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</si>
  <si>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</si>
  <si>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</si>
  <si>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</si>
  <si>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</si>
  <si>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</si>
  <si>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</si>
  <si>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</si>
  <si>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</si>
  <si>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</si>
  <si>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</si>
  <si>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</si>
  <si>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</si>
  <si>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</si>
  <si>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</si>
  <si>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</si>
  <si>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</si>
  <si>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</si>
  <si>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</si>
  <si>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</si>
  <si>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</si>
  <si>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</si>
  <si>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</si>
  <si>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</si>
  <si>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</si>
  <si>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</si>
  <si>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</si>
  <si>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</si>
  <si>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</si>
  <si>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</si>
  <si>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</si>
  <si>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</si>
  <si>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</si>
  <si>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</si>
  <si>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</si>
  <si>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</si>
  <si>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</si>
  <si>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</si>
  <si>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</si>
  <si>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</si>
  <si>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</si>
  <si>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</si>
  <si>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</si>
  <si>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</si>
  <si>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</si>
  <si>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</si>
  <si>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</si>
  <si>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</si>
  <si>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</si>
  <si>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</si>
  <si>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</si>
  <si>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</si>
  <si>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</si>
  <si>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</si>
  <si>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</si>
  <si>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</si>
  <si>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</si>
  <si>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</si>
  <si>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</si>
  <si>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</si>
  <si>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</si>
  <si>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</si>
  <si>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</si>
  <si>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</si>
  <si>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</si>
  <si>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</si>
  <si>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</si>
  <si>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</si>
  <si>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</si>
  <si>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</si>
  <si>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</si>
  <si>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</si>
  <si>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</si>
  <si>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</si>
  <si>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</si>
  <si>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</si>
  <si>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</si>
  <si>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</si>
  <si>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</si>
  <si>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</si>
  <si>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</si>
  <si>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</si>
  <si>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</si>
  <si>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</si>
  <si>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</si>
  <si>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</si>
  <si>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</si>
  <si>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</si>
  <si>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</si>
  <si>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</si>
  <si>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</si>
  <si>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</si>
  <si>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</si>
  <si>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</si>
  <si>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</si>
  <si>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</si>
  <si>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</si>
  <si>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</si>
  <si>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</si>
  <si>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</si>
  <si>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</si>
  <si>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</si>
  <si>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</si>
  <si>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</si>
  <si>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</si>
  <si>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</si>
  <si>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</si>
  <si>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</si>
  <si>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</si>
  <si>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</si>
  <si>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</si>
  <si>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</si>
  <si>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</si>
  <si>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</si>
  <si>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</si>
  <si>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</si>
  <si>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</si>
  <si>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</si>
  <si>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</si>
  <si>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</si>
  <si>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</si>
  <si>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</si>
  <si>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</si>
  <si>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</si>
  <si>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</si>
  <si>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</si>
  <si>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</si>
  <si>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</si>
  <si>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</si>
  <si>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</si>
  <si>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</si>
  <si>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</si>
  <si>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</si>
  <si>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</si>
  <si>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</si>
  <si>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</si>
  <si>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</si>
  <si>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</si>
  <si>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</si>
  <si>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</si>
  <si>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</si>
  <si>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</si>
  <si>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</si>
  <si>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</si>
  <si>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</si>
  <si>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</si>
  <si>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</si>
  <si>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</si>
  <si>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</si>
  <si>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</si>
  <si>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</si>
  <si>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</si>
  <si>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</si>
  <si>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</si>
  <si>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</si>
  <si>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</si>
  <si>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</si>
  <si>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</si>
  <si>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</si>
  <si>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</si>
  <si>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</si>
  <si>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</si>
  <si>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</si>
  <si>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</si>
  <si>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</si>
  <si>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</si>
  <si>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</si>
  <si>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</si>
  <si>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</si>
  <si>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</si>
  <si>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</si>
  <si>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</si>
  <si>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</si>
  <si>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</si>
  <si>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</si>
  <si>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</si>
  <si>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</si>
  <si>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</si>
  <si>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</si>
  <si>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</si>
  <si>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</si>
  <si>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</si>
  <si>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</si>
  <si>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</si>
  <si>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</si>
  <si>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</si>
  <si>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</si>
  <si>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</si>
  <si>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</si>
  <si>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</si>
  <si>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</si>
  <si>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</si>
  <si>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</si>
  <si>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</si>
  <si>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</si>
  <si>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</si>
  <si>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</si>
  <si>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</si>
  <si>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</si>
  <si>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</si>
  <si>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</si>
  <si>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</si>
  <si>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</si>
  <si>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</si>
  <si>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</si>
  <si>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</si>
  <si>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</si>
  <si>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</si>
  <si>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</si>
  <si>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</si>
  <si>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</si>
  <si>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</si>
  <si>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</si>
  <si>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</si>
  <si>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</si>
  <si>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</si>
  <si>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</si>
  <si>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</si>
  <si>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</si>
  <si>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</si>
  <si>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</si>
  <si>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</si>
  <si>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</si>
  <si>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</si>
  <si>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</si>
  <si>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</si>
  <si>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</si>
  <si>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</si>
  <si>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</si>
  <si>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</si>
  <si>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</si>
  <si>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</si>
  <si>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</si>
  <si>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</si>
  <si>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</si>
  <si>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</si>
  <si>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</si>
  <si>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</si>
  <si>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</si>
  <si>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</si>
  <si>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</si>
  <si>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</si>
  <si>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</si>
  <si>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</si>
  <si>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</si>
  <si>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</si>
  <si>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</si>
  <si>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</si>
  <si>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</si>
  <si>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</si>
  <si>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</si>
  <si>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</si>
  <si>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</si>
  <si>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</si>
  <si>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</si>
  <si>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</si>
  <si>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</si>
  <si>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</si>
  <si>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</si>
  <si>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</si>
  <si>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</si>
  <si>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</si>
  <si>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</si>
  <si>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</si>
  <si>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</si>
  <si>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</si>
  <si>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</si>
  <si>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</si>
  <si>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</si>
  <si>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</si>
  <si>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</si>
  <si>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</si>
  <si>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</si>
  <si>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</si>
  <si>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</si>
  <si>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</si>
  <si>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</si>
  <si>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</si>
  <si>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</si>
  <si>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</si>
  <si>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</si>
  <si>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</si>
  <si>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</si>
  <si>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</si>
  <si>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</si>
  <si>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</si>
  <si>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</si>
  <si>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</si>
  <si>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</si>
  <si>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</si>
  <si>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</si>
  <si>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</si>
  <si>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</si>
  <si>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</si>
  <si>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</si>
  <si>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</si>
  <si>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</si>
  <si>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</si>
  <si>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</si>
  <si>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</si>
  <si>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</si>
  <si>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</si>
  <si>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</si>
  <si>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</si>
  <si>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</si>
  <si>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</si>
  <si>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</si>
  <si>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</si>
  <si>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</si>
  <si>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</si>
  <si>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</si>
  <si>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</si>
  <si>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</si>
  <si>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</si>
  <si>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</si>
  <si>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</si>
  <si>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</si>
  <si>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</si>
  <si>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</si>
  <si>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</si>
  <si>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</si>
  <si>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</si>
  <si>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</si>
  <si>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</si>
  <si>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</si>
  <si>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</si>
  <si>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</si>
  <si>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</si>
  <si>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</si>
  <si>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</si>
  <si>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</si>
  <si>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</si>
  <si>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</si>
  <si>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</si>
  <si>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</si>
  <si>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</si>
  <si>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</si>
  <si>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</si>
  <si>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</si>
  <si>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</si>
  <si>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</si>
  <si>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</si>
  <si>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</si>
  <si>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</si>
  <si>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</si>
  <si>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</si>
  <si>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</si>
  <si>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</si>
  <si>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</si>
  <si>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</si>
  <si>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</si>
  <si>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</si>
  <si>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</si>
  <si>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</si>
  <si>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</si>
  <si>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</si>
  <si>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</si>
  <si>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</si>
  <si>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</si>
  <si>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</si>
  <si>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</si>
  <si>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</si>
  <si>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</si>
  <si>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</si>
  <si>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</si>
  <si>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</si>
  <si>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</si>
  <si>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</si>
  <si>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</si>
  <si>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</si>
  <si>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</si>
  <si>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</si>
  <si>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</si>
  <si>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</si>
  <si>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</si>
  <si>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</si>
  <si>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</si>
  <si>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</si>
  <si>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</si>
  <si>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</si>
  <si>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</si>
  <si>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</si>
  <si>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</si>
  <si>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</si>
  <si>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</si>
  <si>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</si>
  <si>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</si>
  <si>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</si>
  <si>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</si>
  <si>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</si>
  <si>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</si>
  <si>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</si>
  <si>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</si>
  <si>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</si>
  <si>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</si>
  <si>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</si>
  <si>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</si>
  <si>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</si>
  <si>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</si>
  <si>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</si>
  <si>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</si>
  <si>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</si>
  <si>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</si>
  <si>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</si>
  <si>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</si>
  <si>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</si>
  <si>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</si>
  <si>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</si>
  <si>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</si>
  <si>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</si>
  <si>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</si>
  <si>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</si>
  <si>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</si>
  <si>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</si>
  <si>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</si>
  <si>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</si>
  <si>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</si>
  <si>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</si>
  <si>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</si>
  <si>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</si>
  <si>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</si>
  <si>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</si>
  <si>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</si>
  <si>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</si>
  <si>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</si>
  <si>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</si>
  <si>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</si>
  <si>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</si>
  <si>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</si>
  <si>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</si>
  <si>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</si>
  <si>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</si>
  <si>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</si>
  <si>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</si>
  <si>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</si>
  <si>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</si>
  <si>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</si>
  <si>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</si>
  <si>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</si>
  <si>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</si>
  <si>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</si>
  <si>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</si>
  <si>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</si>
  <si>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</si>
  <si>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</si>
  <si>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</si>
  <si>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</si>
  <si>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</si>
  <si>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</si>
  <si>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</si>
  <si>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</si>
  <si>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</si>
  <si>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</si>
  <si>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</si>
  <si>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</si>
  <si>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</si>
  <si>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</si>
  <si>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</si>
  <si>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</si>
  <si>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</si>
  <si>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</si>
  <si>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</si>
  <si>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</si>
  <si>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</si>
  <si>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</si>
  <si>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</si>
  <si>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</si>
  <si>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</si>
  <si>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</si>
  <si>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</si>
  <si>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</si>
  <si>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</si>
  <si>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</si>
  <si>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</si>
  <si>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</si>
  <si>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</si>
  <si>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</si>
  <si>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</si>
  <si>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</si>
  <si>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</si>
  <si>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</si>
  <si>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</si>
  <si>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</si>
  <si>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</si>
  <si>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</si>
  <si>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</si>
  <si>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</si>
  <si>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</si>
  <si>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</si>
  <si>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</si>
  <si>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</si>
  <si>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</si>
  <si>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</si>
  <si>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</si>
  <si>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</si>
  <si>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</si>
  <si>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</si>
  <si>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</si>
  <si>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</si>
  <si>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</si>
  <si>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</si>
  <si>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</si>
  <si>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</si>
  <si>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</si>
  <si>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</si>
  <si>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</si>
  <si>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</si>
  <si>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</si>
  <si>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</si>
  <si>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</si>
  <si>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</si>
  <si>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</si>
  <si>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</si>
  <si>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</si>
  <si>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</si>
  <si>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</si>
  <si>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</si>
  <si>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</si>
  <si>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</si>
  <si>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</si>
  <si>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</si>
  <si>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</si>
  <si>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</si>
  <si>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</si>
  <si>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</si>
  <si>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</si>
  <si>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</si>
  <si>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</si>
  <si>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</si>
  <si>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</si>
  <si>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</si>
  <si>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</si>
  <si>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</si>
  <si>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</si>
  <si>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</si>
  <si>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</si>
  <si>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</si>
  <si>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</si>
  <si>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</si>
  <si>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</si>
  <si>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</si>
  <si>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</si>
  <si>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</si>
  <si>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</si>
  <si>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</si>
  <si>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</si>
  <si>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</si>
  <si>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</si>
  <si>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</si>
  <si>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</si>
  <si>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</si>
  <si>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</si>
  <si>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</si>
  <si>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</si>
  <si>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</si>
  <si>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</si>
  <si>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</si>
  <si>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</si>
  <si>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</si>
  <si>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</si>
  <si>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</si>
  <si>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</si>
  <si>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</si>
  <si>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</si>
  <si>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</si>
  <si>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</si>
  <si>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</si>
  <si>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</si>
  <si>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</si>
  <si>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</si>
  <si>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</si>
  <si>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</si>
  <si>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</si>
  <si>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</si>
  <si>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</si>
  <si>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</si>
  <si>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</si>
  <si>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</si>
  <si>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</si>
  <si>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</si>
  <si>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</si>
  <si>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</si>
  <si>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</si>
  <si>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</si>
  <si>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</si>
  <si>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</si>
  <si>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</si>
  <si>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</si>
  <si>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</si>
  <si>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</si>
  <si>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</si>
  <si>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</si>
  <si>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</si>
  <si>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</si>
  <si>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</si>
  <si>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</si>
  <si>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</si>
  <si>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</si>
  <si>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</si>
  <si>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</si>
  <si>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</si>
  <si>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</si>
  <si>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</si>
  <si>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</si>
  <si>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</si>
  <si>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</si>
  <si>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</si>
  <si>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</si>
  <si>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</si>
  <si>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</si>
  <si>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</si>
  <si>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</si>
  <si>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</si>
  <si>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</si>
  <si>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</si>
  <si>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</si>
  <si>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</si>
  <si>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</si>
  <si>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</si>
  <si>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</si>
  <si>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</si>
  <si>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</si>
  <si>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</si>
  <si>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</si>
  <si>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</si>
  <si>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</si>
  <si>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</si>
  <si>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</si>
  <si>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</si>
  <si>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</si>
  <si>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</si>
  <si>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</si>
  <si>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</si>
  <si>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</si>
  <si>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</si>
  <si>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</si>
  <si>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</si>
  <si>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</si>
  <si>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</si>
  <si>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</si>
  <si>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</si>
  <si>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</si>
  <si>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</si>
  <si>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</si>
  <si>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</si>
  <si>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</si>
  <si>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</si>
  <si>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</si>
  <si>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</si>
  <si>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</si>
  <si>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</si>
  <si>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</si>
  <si>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</si>
  <si>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</si>
  <si>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</si>
  <si>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</si>
  <si>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</si>
  <si>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</si>
  <si>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</si>
  <si>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</si>
  <si>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</si>
  <si>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</si>
  <si>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</si>
  <si>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</si>
  <si>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</si>
  <si>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</si>
  <si>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</si>
  <si>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</si>
  <si>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</si>
  <si>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</si>
  <si>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</si>
  <si>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</si>
  <si>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</si>
  <si>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</si>
  <si>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</si>
  <si>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</si>
  <si>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</si>
  <si>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</si>
  <si>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</si>
  <si>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</si>
  <si>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</si>
  <si>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</si>
  <si>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</si>
  <si>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</si>
  <si>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</si>
  <si>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</si>
  <si>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</si>
  <si>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</si>
  <si>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</si>
  <si>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</si>
  <si>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</si>
  <si>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</si>
  <si>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</si>
  <si>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</si>
  <si>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</si>
  <si>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</si>
  <si>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</si>
  <si>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</si>
  <si>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</si>
  <si>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</si>
  <si>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</si>
  <si>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</si>
  <si>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</si>
  <si>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</si>
  <si>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</si>
  <si>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</si>
  <si>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</si>
  <si>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</si>
  <si>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</si>
  <si>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</si>
  <si>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</si>
  <si>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</si>
  <si>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</si>
  <si>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</si>
  <si>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</si>
  <si>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</si>
  <si>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</si>
  <si>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</si>
  <si>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</si>
  <si>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</si>
  <si>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</si>
  <si>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</si>
  <si>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</si>
  <si>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</si>
  <si>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</si>
  <si>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</si>
  <si>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</si>
  <si>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</si>
  <si>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</si>
  <si>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</si>
  <si>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</si>
  <si>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</si>
  <si>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</si>
  <si>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</si>
  <si>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</si>
  <si>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</si>
  <si>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</si>
  <si>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</si>
  <si>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</si>
  <si>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</si>
  <si>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</si>
  <si>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</si>
  <si>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</si>
  <si>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</si>
  <si>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</si>
  <si>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</si>
  <si>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</si>
  <si>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</si>
  <si>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</si>
  <si>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</si>
  <si>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</si>
  <si>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</si>
  <si>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</si>
  <si>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</si>
  <si>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</si>
  <si>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</si>
  <si>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</si>
  <si>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</si>
  <si>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</si>
  <si>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</si>
  <si>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</si>
  <si>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</si>
  <si>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</si>
  <si>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</si>
  <si>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</si>
  <si>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</si>
  <si>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</si>
  <si>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</si>
  <si>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</si>
  <si>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</si>
  <si>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</si>
  <si>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</si>
  <si>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</si>
  <si>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</si>
  <si>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</si>
  <si>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</si>
  <si>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</si>
  <si>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</si>
  <si>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</si>
  <si>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</si>
  <si>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</si>
  <si>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</si>
  <si>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</si>
  <si>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</si>
  <si>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</si>
  <si>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</si>
  <si>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</si>
  <si>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</si>
  <si>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</si>
  <si>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</si>
  <si>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</si>
  <si>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</si>
  <si>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</si>
  <si>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</si>
  <si>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</si>
  <si>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</si>
  <si>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</si>
  <si>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</si>
  <si>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</si>
  <si>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</si>
  <si>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</si>
  <si>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</si>
  <si>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</si>
  <si>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</si>
  <si>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</si>
  <si>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</si>
  <si>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</si>
  <si>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</si>
  <si>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</si>
  <si>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</si>
  <si>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</si>
  <si>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</si>
  <si>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</si>
  <si>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</si>
  <si>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</si>
  <si>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</si>
  <si>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</si>
  <si>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</si>
  <si>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</si>
  <si>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</si>
  <si>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</si>
  <si>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</si>
  <si>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</si>
  <si>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</si>
  <si>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</si>
  <si>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</si>
  <si>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</si>
  <si>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</si>
  <si>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</si>
  <si>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</si>
  <si>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</si>
  <si>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</si>
  <si>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</si>
  <si>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</si>
  <si>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</si>
  <si>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</si>
  <si>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</si>
  <si>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</si>
  <si>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</si>
  <si>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</si>
  <si>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</si>
  <si>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</si>
  <si>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</si>
  <si>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</si>
  <si>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</si>
  <si>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</si>
  <si>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</si>
  <si>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</si>
  <si>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</si>
  <si>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</si>
  <si>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</si>
  <si>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</si>
  <si>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</si>
  <si>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</si>
  <si>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</si>
  <si>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</si>
  <si>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</si>
  <si>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</si>
  <si>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</si>
  <si>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</si>
  <si>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</si>
  <si>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</si>
  <si>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</si>
  <si>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</si>
  <si>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</si>
  <si>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</si>
  <si>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</si>
  <si>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</si>
  <si>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</si>
  <si>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</si>
  <si>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</si>
  <si>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</si>
  <si>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</si>
  <si>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</si>
  <si>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</si>
  <si>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</si>
  <si>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</si>
  <si>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</si>
  <si>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</si>
  <si>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</si>
  <si>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</si>
  <si>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</si>
  <si>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</si>
  <si>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</si>
  <si>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</si>
  <si>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</si>
  <si>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</si>
  <si>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</si>
  <si>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</si>
  <si>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</si>
  <si>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</si>
  <si>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</si>
  <si>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</si>
  <si>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</si>
  <si>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</si>
  <si>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</si>
  <si>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</si>
  <si>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</si>
  <si>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</si>
  <si>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</si>
  <si>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</si>
  <si>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</si>
  <si>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</si>
  <si>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</si>
  <si>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</si>
  <si>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</si>
  <si>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</si>
  <si>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</si>
  <si>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</si>
  <si>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</si>
  <si>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</si>
  <si>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</si>
  <si>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</si>
  <si>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</si>
  <si>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</si>
  <si>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</si>
  <si>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</si>
  <si>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</si>
  <si>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</si>
  <si>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</si>
  <si>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</si>
  <si>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</si>
  <si>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</si>
  <si>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</si>
  <si>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</si>
  <si>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</si>
  <si>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</si>
  <si>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</si>
  <si>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</si>
  <si>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</si>
  <si>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</si>
  <si>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</si>
  <si>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</si>
  <si>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</si>
  <si>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</si>
  <si>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</si>
  <si>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</si>
  <si>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</si>
  <si>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</si>
  <si>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</si>
  <si>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</si>
  <si>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</si>
  <si>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</si>
  <si>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</si>
  <si>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</si>
  <si>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</si>
  <si>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</si>
  <si>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</si>
  <si>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</si>
  <si>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</si>
  <si>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</si>
  <si>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</si>
  <si>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</si>
  <si>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</si>
  <si>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</si>
  <si>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</si>
  <si>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</si>
  <si>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</si>
  <si>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</si>
  <si>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</si>
  <si>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</si>
  <si>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</si>
  <si>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</si>
  <si>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</si>
  <si>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</si>
  <si>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</si>
  <si>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</si>
  <si>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</si>
  <si>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</si>
  <si>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</si>
  <si>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</si>
  <si>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</si>
  <si>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</si>
  <si>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</si>
  <si>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</si>
  <si>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</si>
  <si>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</si>
  <si>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</si>
  <si>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</si>
  <si>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</si>
  <si>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</si>
  <si>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</si>
  <si>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</si>
  <si>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</si>
  <si>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</si>
  <si>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</si>
  <si>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</si>
  <si>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</si>
  <si>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</si>
  <si>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</si>
  <si>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</si>
  <si>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</si>
  <si>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</si>
  <si>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</si>
  <si>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</si>
  <si>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</si>
  <si>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</si>
  <si>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</si>
  <si>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</si>
  <si>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</si>
  <si>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</si>
  <si>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</si>
  <si>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</si>
  <si>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</si>
  <si>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</si>
  <si>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</si>
  <si>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</si>
  <si>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</si>
  <si>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</si>
  <si>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</si>
  <si>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</si>
  <si>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</si>
  <si>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</si>
  <si>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</si>
  <si>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</si>
  <si>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</si>
  <si>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</si>
  <si>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</si>
  <si>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</si>
  <si>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</si>
  <si>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</si>
  <si>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</si>
  <si>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</si>
  <si>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</si>
  <si>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</si>
  <si>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</si>
  <si>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</si>
  <si>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</si>
  <si>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</si>
  <si>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</si>
  <si>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</si>
  <si>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</si>
  <si>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</si>
  <si>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</si>
  <si>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</si>
  <si>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</si>
  <si>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</si>
  <si>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</si>
  <si>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</si>
  <si>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</si>
  <si>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</si>
  <si>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</si>
  <si>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</si>
  <si>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</si>
  <si>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</si>
  <si>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</si>
  <si>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</si>
  <si>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</si>
  <si>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</si>
  <si>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</si>
  <si>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</si>
  <si>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</si>
  <si>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</si>
  <si>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</si>
  <si>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</si>
  <si>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</si>
  <si>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</si>
  <si>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</si>
  <si>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</si>
  <si>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</si>
  <si>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</si>
  <si>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</si>
  <si>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</si>
  <si>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</si>
  <si>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</si>
  <si>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</si>
  <si>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</si>
  <si>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</si>
  <si>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</si>
  <si>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</si>
  <si>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</si>
  <si>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</si>
  <si>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</si>
  <si>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</si>
  <si>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</si>
  <si>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</si>
  <si>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</si>
  <si>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</si>
  <si>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</si>
  <si>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</si>
  <si>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</si>
  <si>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</si>
  <si>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</si>
  <si>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</si>
  <si>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</si>
  <si>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</si>
  <si>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</si>
  <si>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</si>
  <si>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</si>
  <si>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</si>
  <si>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</si>
  <si>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</si>
  <si>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</si>
  <si>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</si>
  <si>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</si>
  <si>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</si>
  <si>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</si>
  <si>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</si>
  <si>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</si>
  <si>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</si>
  <si>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</si>
  <si>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</si>
  <si>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</si>
  <si>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</si>
  <si>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</si>
  <si>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</si>
  <si>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</si>
  <si>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</si>
  <si>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</si>
  <si>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</si>
  <si>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</si>
  <si>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</si>
  <si>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</si>
  <si>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</si>
  <si>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</si>
  <si>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</si>
  <si>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</si>
  <si>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</si>
  <si>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</si>
  <si>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</si>
  <si>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</si>
  <si>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</si>
  <si>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</si>
  <si>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</si>
  <si>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</si>
  <si>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</si>
  <si>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</si>
  <si>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</si>
  <si>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</si>
  <si>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</si>
  <si>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</si>
  <si>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</si>
  <si>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</si>
  <si>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</si>
  <si>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</si>
  <si>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</si>
  <si>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</si>
  <si>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</si>
  <si>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</si>
  <si>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</si>
  <si>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</si>
  <si>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</si>
  <si>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</si>
  <si>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</si>
  <si>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</si>
  <si>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</si>
  <si>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</si>
  <si>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</si>
  <si>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</si>
  <si>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</si>
  <si>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</si>
  <si>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</si>
  <si>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</si>
  <si>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</si>
  <si>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</si>
  <si>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</si>
  <si>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</si>
  <si>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</si>
  <si>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</si>
  <si>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</si>
  <si>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</si>
  <si>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</si>
  <si>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</si>
  <si>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</si>
  <si>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</si>
  <si>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</si>
  <si>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</si>
  <si>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</si>
  <si>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</si>
  <si>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</si>
  <si>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</si>
  <si>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</si>
  <si>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</si>
  <si>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</si>
  <si>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</si>
  <si>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</si>
  <si>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</si>
  <si>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</si>
  <si>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</si>
  <si>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</si>
  <si>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</si>
  <si>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</si>
  <si>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</si>
  <si>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</si>
  <si>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</si>
  <si>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</si>
  <si>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</si>
  <si>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</si>
  <si>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</si>
  <si>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</si>
  <si>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</si>
  <si>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</si>
  <si>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</si>
  <si>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</si>
  <si>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</si>
  <si>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</si>
  <si>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</si>
  <si>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</si>
  <si>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</si>
  <si>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</si>
  <si>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</si>
  <si>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</si>
  <si>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</si>
  <si>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</si>
  <si>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</si>
  <si>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</si>
  <si>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</si>
  <si>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</si>
  <si>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</si>
  <si>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</si>
  <si>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</si>
  <si>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</si>
  <si>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</si>
  <si>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</si>
  <si>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</si>
  <si>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</si>
  <si>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</si>
  <si>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</si>
  <si>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</si>
  <si>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</si>
  <si>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</si>
  <si>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</si>
  <si>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</si>
  <si>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</si>
  <si>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</si>
  <si>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</si>
  <si>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</si>
  <si>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</si>
  <si>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</si>
  <si>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</si>
  <si>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</si>
  <si>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</si>
  <si>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</si>
  <si>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</si>
  <si>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</si>
  <si>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</si>
  <si>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</si>
  <si>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</si>
  <si>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</si>
  <si>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</si>
  <si>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</si>
  <si>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</si>
  <si>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</si>
  <si>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</si>
  <si>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</si>
  <si>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</si>
  <si>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</si>
  <si>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</si>
  <si>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</si>
  <si>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</si>
  <si>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</si>
  <si>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</si>
  <si>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</si>
  <si>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</si>
  <si>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</si>
  <si>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</si>
  <si>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</si>
  <si>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</si>
  <si>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</si>
  <si>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</si>
  <si>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</si>
  <si>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</si>
  <si>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</si>
  <si>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</si>
  <si>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</si>
  <si>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</si>
  <si>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</si>
  <si>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</si>
  <si>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</si>
  <si>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</si>
  <si>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</si>
  <si>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</si>
  <si>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</si>
  <si>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</si>
  <si>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</si>
  <si>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</si>
  <si>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</si>
  <si>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</si>
  <si>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</si>
  <si>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</si>
  <si>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</si>
  <si>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</si>
  <si>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</si>
  <si>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</si>
  <si>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</si>
  <si>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</si>
  <si>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</si>
  <si>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</si>
  <si>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</si>
  <si>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</si>
  <si>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</si>
  <si>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</si>
  <si>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</si>
  <si>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</si>
  <si>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</si>
  <si>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</si>
  <si>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</si>
  <si>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</si>
  <si>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</si>
  <si>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</si>
  <si>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</si>
  <si>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</si>
  <si>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</si>
  <si>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</si>
  <si>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</si>
  <si>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</si>
  <si>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</si>
  <si>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</si>
  <si>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</si>
  <si>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</si>
  <si>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</si>
  <si>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</si>
  <si>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</si>
  <si>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</si>
  <si>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</si>
  <si>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</si>
  <si>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</si>
  <si>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</si>
  <si>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</si>
  <si>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</si>
  <si>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</si>
  <si>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</si>
  <si>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</si>
  <si>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</si>
  <si>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</si>
  <si>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</si>
  <si>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</si>
  <si>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</si>
  <si>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</si>
  <si>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</si>
  <si>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</si>
  <si>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</si>
  <si>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</si>
  <si>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</si>
  <si>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</si>
  <si>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</si>
  <si>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</si>
  <si>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</si>
  <si>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</si>
  <si>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</si>
  <si>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</si>
  <si>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</si>
  <si>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</si>
  <si>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</si>
  <si>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</si>
  <si>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</si>
  <si>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</si>
  <si>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</si>
  <si>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</si>
  <si>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</si>
  <si>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</si>
  <si>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</si>
  <si>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</si>
  <si>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</si>
  <si>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</si>
  <si>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</si>
  <si>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</si>
  <si>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</si>
  <si>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</si>
  <si>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</si>
  <si>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</si>
  <si>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</si>
  <si>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</si>
  <si>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</si>
  <si>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</si>
  <si>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</si>
  <si>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</si>
  <si>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</si>
  <si>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</si>
  <si>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</si>
  <si>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</si>
  <si>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</si>
  <si>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</si>
  <si>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</si>
  <si>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</si>
  <si>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</si>
  <si>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</si>
  <si>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</si>
  <si>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</si>
  <si>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</si>
  <si>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</si>
  <si>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</si>
  <si>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</si>
  <si>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</si>
  <si>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</si>
  <si>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</si>
  <si>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</si>
  <si>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</si>
  <si>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</si>
  <si>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</si>
  <si>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</si>
  <si>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</si>
  <si>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</si>
  <si>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</si>
  <si>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</si>
  <si>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</si>
  <si>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</si>
  <si>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</si>
  <si>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</si>
  <si>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</si>
  <si>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</si>
  <si>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</si>
  <si>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</si>
  <si>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</si>
  <si>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</si>
  <si>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</si>
  <si>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</si>
  <si>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</si>
  <si>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</si>
  <si>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</si>
  <si>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</si>
  <si>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</si>
  <si>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</si>
  <si>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</si>
  <si>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</si>
  <si>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</si>
  <si>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</si>
  <si>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</si>
  <si>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</si>
  <si>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</si>
  <si>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</si>
  <si>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</si>
  <si>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</si>
  <si>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</si>
  <si>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</si>
  <si>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</si>
  <si>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</si>
  <si>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</si>
  <si>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</si>
  <si>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</si>
  <si>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</si>
  <si>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</si>
  <si>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</si>
  <si>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</si>
  <si>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</si>
  <si>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</si>
  <si>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</si>
  <si>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</si>
  <si>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</si>
  <si>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</si>
  <si>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</si>
  <si>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</si>
  <si>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</si>
  <si>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</si>
  <si>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</si>
  <si>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</si>
  <si>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</si>
  <si>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</si>
  <si>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</si>
  <si>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</si>
  <si>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</si>
  <si>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</si>
  <si>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</si>
  <si>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</si>
  <si>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</si>
  <si>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</si>
  <si>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</si>
  <si>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</si>
  <si>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</si>
  <si>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</si>
  <si>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</si>
  <si>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</si>
  <si>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</si>
  <si>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</si>
  <si>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</si>
  <si>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</si>
  <si>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</si>
  <si>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</si>
  <si>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</si>
  <si>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</si>
  <si>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</si>
  <si>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</si>
  <si>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</si>
  <si>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</si>
  <si>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</si>
  <si>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</si>
  <si>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</si>
  <si>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</si>
  <si>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</si>
  <si>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</si>
  <si>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</si>
  <si>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</si>
  <si>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</si>
  <si>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</si>
  <si>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</si>
  <si>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</si>
  <si>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</si>
  <si>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</si>
  <si>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</si>
  <si>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</si>
  <si>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</si>
  <si>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</si>
  <si>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</si>
  <si>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</si>
  <si>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</si>
  <si>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</si>
  <si>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</si>
  <si>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</si>
  <si>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</si>
  <si>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</si>
  <si>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</si>
  <si>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</si>
  <si>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</si>
  <si>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</si>
  <si>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</si>
  <si>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</si>
  <si>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</si>
  <si>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</si>
  <si>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</si>
  <si>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</si>
  <si>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</si>
  <si>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</si>
  <si>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</si>
  <si>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</si>
  <si>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</si>
  <si>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</si>
  <si>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</si>
  <si>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</si>
  <si>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</si>
  <si>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</si>
  <si>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</si>
  <si>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</si>
  <si>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</si>
  <si>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</si>
  <si>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</si>
  <si>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</si>
  <si>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</si>
  <si>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</si>
  <si>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</si>
  <si>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</si>
  <si>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</si>
  <si>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</si>
  <si>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</si>
  <si>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</si>
  <si>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</si>
  <si>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</si>
  <si>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</si>
  <si>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</si>
  <si>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</si>
  <si>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</si>
  <si>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</si>
  <si>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</si>
  <si>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</si>
  <si>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</si>
  <si>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</si>
  <si>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</si>
  <si>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</si>
  <si>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</si>
  <si>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</si>
  <si>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</si>
  <si>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</si>
  <si>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</si>
  <si>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</si>
  <si>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</si>
  <si>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</si>
  <si>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</si>
  <si>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</si>
  <si>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</si>
  <si>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</si>
  <si>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</si>
  <si>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</si>
  <si>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</si>
  <si>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</si>
  <si>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</si>
  <si>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</si>
  <si>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</si>
  <si>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</si>
  <si>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</si>
  <si>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</si>
  <si>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</si>
  <si>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</si>
  <si>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</si>
  <si>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</si>
  <si>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</si>
  <si>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</si>
  <si>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</si>
  <si>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</si>
  <si>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</si>
  <si>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</si>
  <si>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</si>
  <si>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</si>
  <si>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</si>
  <si>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</si>
  <si>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</si>
  <si>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</si>
  <si>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</si>
  <si>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</si>
  <si>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</si>
  <si>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</si>
  <si>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</si>
  <si>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</si>
  <si>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</si>
  <si>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</si>
  <si>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</si>
  <si>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</si>
  <si>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</si>
  <si>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</si>
  <si>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</si>
  <si>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</si>
  <si>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</si>
  <si>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</si>
  <si>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</si>
  <si>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</si>
  <si>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</si>
  <si>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</si>
  <si>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</si>
  <si>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</si>
  <si>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</si>
  <si>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</si>
  <si>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</si>
  <si>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</si>
  <si>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</si>
  <si>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</si>
  <si>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</si>
  <si>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</si>
  <si>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</si>
  <si>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</si>
  <si>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</si>
  <si>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</si>
  <si>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</si>
  <si>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</si>
  <si>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</si>
  <si>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</si>
  <si>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</si>
  <si>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</si>
  <si>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</si>
  <si>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</si>
  <si>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</si>
  <si>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</si>
  <si>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</si>
  <si>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</si>
  <si>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</si>
  <si>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</si>
  <si>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</si>
  <si>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</si>
  <si>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</si>
  <si>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</si>
  <si>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</si>
  <si>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</si>
  <si>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</si>
  <si>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</si>
  <si>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</si>
  <si>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</si>
  <si>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</si>
  <si>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</si>
  <si>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</si>
  <si>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</si>
  <si>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</si>
  <si>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</si>
  <si>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</si>
  <si>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</si>
  <si>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</si>
  <si>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</si>
  <si>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</si>
  <si>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</si>
  <si>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</si>
  <si>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</si>
  <si>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</si>
  <si>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</si>
  <si>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</si>
  <si>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</si>
  <si>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</si>
  <si>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</si>
  <si>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</si>
  <si>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</si>
  <si>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</si>
  <si>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</si>
  <si>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</si>
  <si>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</si>
  <si>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</si>
  <si>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</si>
  <si>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</si>
  <si>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</si>
  <si>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</si>
  <si>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</si>
  <si>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</si>
  <si>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</si>
  <si>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</si>
  <si>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</si>
  <si>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</si>
  <si>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</si>
  <si>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</si>
  <si>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</si>
  <si>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</si>
  <si>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</si>
  <si>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</si>
  <si>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</si>
  <si>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</si>
  <si>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</si>
  <si>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</si>
  <si>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</si>
  <si>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</si>
  <si>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</si>
  <si>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</si>
  <si>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</si>
  <si>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</si>
  <si>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</si>
  <si>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</si>
  <si>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</si>
  <si>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</si>
  <si>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</si>
  <si>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</si>
  <si>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</si>
  <si>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</si>
  <si>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</si>
  <si>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</si>
  <si>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</si>
  <si>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</si>
  <si>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</si>
  <si>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</si>
  <si>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</si>
  <si>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</si>
  <si>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</si>
  <si>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</si>
  <si>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</si>
  <si>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</si>
  <si>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</si>
  <si>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</si>
  <si>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</si>
  <si>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</si>
  <si>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</si>
  <si>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</si>
  <si>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</si>
  <si>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</si>
  <si>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</si>
  <si>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</si>
  <si>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</si>
  <si>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</si>
  <si>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</si>
  <si>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</si>
  <si>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</si>
  <si>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</si>
  <si>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</si>
  <si>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</si>
  <si>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</si>
  <si>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</si>
  <si>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</si>
  <si>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</si>
  <si>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</si>
  <si>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</si>
  <si>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</si>
  <si>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</si>
  <si>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</si>
  <si>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</si>
  <si>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</si>
  <si>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</si>
  <si>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</si>
  <si>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</si>
  <si>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</si>
  <si>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</si>
  <si>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</si>
  <si>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</si>
  <si>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</si>
  <si>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</si>
  <si>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</si>
  <si>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</si>
  <si>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</si>
  <si>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</si>
  <si>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</si>
  <si>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</si>
  <si>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</si>
  <si>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</si>
  <si>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</si>
  <si>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</si>
  <si>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</si>
  <si>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</si>
  <si>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</si>
  <si>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</si>
  <si>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</si>
  <si>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</si>
  <si>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</si>
  <si>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</si>
  <si>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</si>
  <si>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</si>
  <si>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</si>
  <si>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</si>
  <si>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</si>
  <si>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</si>
  <si>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</si>
  <si>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</si>
  <si>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</si>
  <si>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</si>
  <si>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</si>
  <si>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</si>
  <si>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</si>
  <si>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</si>
  <si>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</si>
  <si>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</si>
  <si>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</si>
  <si>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</si>
  <si>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</si>
  <si>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</si>
  <si>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</si>
  <si>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</si>
  <si>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</si>
  <si>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</si>
  <si>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</si>
  <si>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</si>
  <si>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</si>
  <si>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</si>
  <si>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</si>
  <si>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</si>
  <si>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</si>
  <si>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</si>
  <si>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</si>
  <si>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</si>
  <si>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</si>
  <si>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</si>
  <si>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</si>
  <si>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</si>
  <si>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</si>
  <si>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</si>
  <si>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</si>
  <si>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</si>
  <si>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</si>
  <si>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</si>
  <si>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</si>
  <si>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</si>
  <si>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</si>
  <si>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</si>
  <si>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</si>
  <si>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</si>
  <si>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</si>
  <si>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</si>
  <si>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</si>
  <si>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</si>
  <si>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</si>
  <si>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</si>
  <si>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</si>
  <si>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</si>
  <si>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</si>
  <si>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</si>
  <si>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</si>
  <si>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</si>
  <si>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</si>
  <si>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</si>
  <si>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</si>
  <si>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</si>
  <si>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</si>
  <si>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</si>
  <si>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</si>
  <si>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</si>
  <si>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</si>
  <si>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</si>
  <si>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</si>
  <si>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</si>
  <si>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</si>
  <si>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</si>
  <si>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</si>
  <si>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</si>
  <si>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</si>
  <si>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</si>
  <si>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</si>
  <si>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</si>
  <si>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</si>
  <si>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</si>
  <si>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</si>
  <si>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</si>
  <si>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</si>
  <si>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</si>
  <si>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</si>
  <si>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</si>
  <si>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</si>
  <si>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</si>
  <si>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</si>
  <si>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</si>
  <si>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</si>
  <si>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</si>
  <si>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</si>
  <si>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</si>
  <si>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</si>
  <si>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</si>
  <si>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</si>
  <si>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</si>
  <si>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</si>
  <si>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</si>
  <si>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</si>
  <si>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</si>
  <si>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</si>
  <si>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</si>
  <si>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</si>
  <si>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</si>
  <si>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</si>
  <si>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</si>
  <si>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</si>
  <si>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</si>
  <si>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</si>
  <si>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</si>
  <si>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</si>
  <si>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</si>
  <si>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</si>
  <si>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</si>
  <si>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</si>
  <si>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</si>
  <si>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</si>
  <si>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</si>
  <si>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</si>
  <si>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</si>
  <si>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</si>
  <si>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</si>
  <si>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</si>
  <si>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</si>
  <si>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</si>
  <si>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</si>
  <si>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</si>
  <si>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</si>
  <si>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</si>
  <si>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</si>
  <si>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</si>
  <si>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</si>
  <si>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</si>
  <si>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</si>
  <si>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</si>
  <si>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</si>
  <si>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</si>
  <si>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</si>
  <si>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</si>
  <si>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</si>
  <si>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</si>
  <si>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</si>
  <si>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</si>
  <si>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</si>
  <si>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</si>
  <si>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</si>
  <si>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</si>
  <si>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</si>
  <si>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</si>
  <si>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</si>
  <si>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</si>
  <si>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</si>
  <si>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</si>
  <si>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</si>
  <si>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</si>
  <si>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</si>
  <si>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</si>
  <si>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</si>
  <si>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</si>
  <si>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</si>
  <si>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</si>
  <si>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</si>
  <si>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</si>
  <si>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</si>
  <si>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</si>
  <si>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</si>
  <si>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</si>
  <si>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</si>
  <si>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</si>
  <si>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</si>
  <si>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</si>
  <si>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</si>
  <si>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</si>
  <si>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</si>
  <si>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</si>
  <si>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</si>
  <si>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</si>
  <si>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</si>
  <si>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</si>
  <si>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</si>
  <si>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</si>
  <si>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</si>
  <si>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</si>
  <si>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</si>
  <si>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</si>
  <si>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</si>
  <si>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</si>
  <si>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</si>
  <si>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</si>
  <si>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</si>
  <si>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</si>
  <si>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</si>
  <si>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</si>
  <si>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</si>
  <si>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</si>
  <si>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</si>
  <si>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</si>
  <si>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</si>
  <si>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</si>
  <si>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</si>
  <si>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</si>
  <si>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</si>
  <si>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</si>
  <si>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</si>
  <si>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</si>
  <si>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</si>
  <si>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</si>
  <si>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</si>
  <si>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</si>
  <si>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</si>
  <si>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</si>
  <si>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</si>
  <si>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</si>
  <si>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</si>
  <si>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</si>
  <si>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</si>
  <si>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</si>
  <si>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</si>
  <si>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</si>
  <si>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</si>
  <si>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</si>
  <si>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</si>
  <si>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</si>
  <si>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</si>
  <si>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</si>
  <si>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</si>
  <si>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</si>
  <si>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</si>
  <si>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</si>
  <si>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</si>
  <si>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</si>
  <si>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</si>
  <si>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</si>
  <si>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</si>
  <si>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</si>
  <si>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</si>
  <si>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</si>
  <si>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</si>
  <si>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</si>
  <si>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</si>
  <si>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</si>
  <si>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</si>
  <si>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</si>
  <si>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</si>
  <si>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</si>
  <si>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</si>
  <si>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</si>
  <si>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</si>
  <si>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</si>
  <si>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</si>
  <si>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</si>
  <si>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</si>
  <si>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</si>
  <si>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</si>
  <si>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</si>
  <si>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</si>
  <si>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</si>
  <si>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</si>
  <si>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</si>
  <si>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</si>
  <si>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</si>
  <si>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</si>
  <si>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</si>
  <si>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</si>
  <si>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</si>
  <si>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</si>
  <si>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</si>
  <si>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</si>
  <si>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</si>
  <si>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</si>
  <si>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</si>
  <si>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</si>
  <si>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</si>
  <si>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</si>
  <si>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</si>
  <si>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</si>
  <si>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</si>
  <si>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</si>
  <si>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</si>
  <si>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</si>
  <si>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</si>
  <si>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</si>
  <si>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</si>
  <si>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</si>
  <si>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</si>
  <si>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</si>
  <si>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</si>
  <si>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</si>
  <si>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</si>
  <si>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</si>
  <si>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</si>
  <si>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</si>
  <si>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</si>
  <si>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</si>
  <si>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</si>
  <si>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</si>
  <si>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</si>
  <si>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</si>
  <si>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</si>
  <si>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</si>
  <si>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</si>
  <si>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</si>
  <si>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</si>
  <si>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</si>
  <si>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</si>
  <si>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</si>
  <si>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</si>
  <si>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</si>
  <si>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</si>
  <si>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</si>
  <si>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</si>
  <si>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</si>
  <si>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</si>
  <si>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</si>
  <si>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</si>
  <si>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</si>
  <si>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</si>
  <si>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</si>
  <si>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</si>
  <si>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</si>
  <si>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</si>
  <si>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</si>
  <si>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</si>
  <si>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</si>
  <si>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</si>
  <si>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</si>
  <si>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</si>
  <si>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</si>
  <si>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</si>
  <si>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</si>
  <si>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</si>
  <si>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</si>
  <si>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</si>
  <si>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</si>
  <si>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</si>
  <si>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</si>
  <si>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</si>
  <si>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</si>
  <si>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</si>
  <si>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</si>
  <si>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</si>
  <si>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</si>
  <si>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</si>
  <si>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</si>
  <si>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</si>
  <si>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</si>
  <si>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</si>
  <si>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</si>
  <si>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</si>
  <si>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</si>
  <si>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</si>
  <si>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</si>
  <si>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</si>
  <si>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</si>
  <si>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</si>
  <si>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</si>
  <si>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</si>
  <si>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</si>
  <si>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</si>
  <si>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</si>
  <si>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</si>
  <si>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</si>
  <si>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</si>
  <si>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</si>
  <si>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</si>
  <si>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</si>
  <si>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</si>
  <si>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</si>
  <si>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</si>
  <si>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</si>
  <si>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</si>
  <si>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</si>
  <si>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</si>
  <si>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</si>
  <si>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</si>
  <si>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</si>
  <si>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</si>
  <si>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</si>
  <si>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</si>
  <si>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</si>
  <si>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</si>
  <si>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</si>
  <si>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</si>
  <si>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</si>
  <si>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</si>
  <si>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</si>
  <si>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</si>
  <si>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</si>
  <si>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</si>
  <si>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</si>
  <si>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</si>
  <si>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</si>
  <si>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</si>
  <si>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</si>
  <si>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</si>
  <si>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</si>
  <si>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</si>
  <si>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</si>
  <si>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</si>
  <si>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</si>
  <si>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</si>
  <si>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</si>
  <si>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</si>
  <si>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</si>
  <si>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</si>
  <si>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</si>
  <si>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</si>
  <si>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</si>
  <si>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</si>
  <si>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</si>
  <si>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</si>
  <si>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</si>
  <si>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</si>
  <si>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</si>
  <si>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</si>
  <si>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</si>
  <si>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</si>
  <si>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</si>
  <si>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</si>
  <si>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</si>
  <si>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</si>
  <si>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</si>
  <si>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</si>
  <si>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</si>
  <si>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</si>
  <si>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</si>
  <si>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</si>
  <si>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</si>
  <si>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</si>
  <si>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</si>
  <si>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</si>
  <si>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</si>
  <si>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</si>
  <si>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</si>
  <si>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</si>
  <si>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</si>
  <si>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</si>
  <si>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</si>
  <si>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</si>
  <si>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</si>
  <si>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</si>
  <si>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</si>
  <si>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</si>
  <si>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</si>
  <si>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</si>
  <si>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</si>
  <si>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</si>
  <si>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</si>
  <si>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</si>
  <si>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</si>
  <si>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</si>
  <si>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</si>
  <si>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</si>
  <si>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</si>
  <si>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</si>
  <si>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</si>
  <si>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</si>
  <si>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</si>
  <si>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</si>
  <si>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</si>
  <si>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</si>
  <si>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</si>
  <si>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</si>
  <si>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</si>
  <si>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</si>
  <si>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</si>
  <si>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</si>
  <si>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</si>
  <si>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</si>
  <si>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</si>
  <si>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</si>
  <si>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</si>
  <si>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</si>
  <si>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</si>
  <si>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</si>
  <si>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</si>
  <si>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</si>
  <si>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</si>
  <si>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</si>
  <si>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</si>
  <si>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</si>
  <si>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</si>
  <si>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</si>
  <si>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</si>
  <si>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</si>
  <si>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</si>
  <si>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</si>
  <si>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</si>
  <si>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</si>
  <si>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</si>
  <si>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</si>
  <si>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</si>
  <si>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</si>
  <si>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</si>
  <si>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</si>
  <si>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</si>
  <si>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</si>
  <si>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</si>
  <si>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</si>
  <si>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</si>
  <si>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</si>
  <si>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</si>
  <si>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</si>
  <si>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</si>
  <si>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</si>
  <si>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</si>
  <si>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</si>
  <si>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</si>
  <si>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</si>
  <si>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</si>
  <si>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</si>
  <si>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</si>
  <si>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</si>
  <si>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</si>
  <si>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</si>
  <si>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</si>
  <si>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</si>
  <si>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</si>
  <si>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</si>
  <si>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</si>
  <si>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</si>
  <si>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</si>
  <si>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</si>
  <si>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</si>
  <si>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</si>
  <si>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</si>
  <si>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</si>
  <si>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</si>
  <si>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</si>
  <si>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</si>
  <si>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</si>
  <si>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</si>
  <si>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</si>
  <si>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</si>
  <si>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</si>
  <si>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</si>
  <si>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</si>
  <si>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</si>
  <si>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</si>
  <si>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</si>
  <si>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</si>
  <si>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</si>
  <si>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</si>
  <si>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</si>
  <si>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</si>
  <si>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</si>
  <si>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</si>
  <si>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</si>
  <si>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</si>
  <si>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</si>
  <si>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</si>
  <si>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</si>
  <si>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</si>
  <si>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</si>
  <si>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</si>
  <si>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</si>
  <si>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</si>
  <si>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</si>
  <si>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</si>
  <si>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</si>
  <si>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</si>
  <si>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</si>
  <si>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</si>
  <si>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</si>
  <si>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</si>
  <si>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</si>
  <si>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</si>
  <si>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</si>
  <si>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</si>
  <si>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</si>
  <si>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</si>
  <si>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</si>
  <si>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</si>
  <si>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</si>
  <si>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</si>
  <si>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</si>
  <si>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</si>
  <si>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</si>
  <si>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</si>
  <si>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</si>
  <si>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</si>
  <si>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</si>
  <si>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</si>
  <si>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</si>
  <si>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</si>
  <si>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</si>
  <si>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</si>
  <si>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</si>
  <si>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</si>
  <si>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</si>
  <si>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</si>
  <si>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</si>
  <si>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</si>
  <si>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</si>
  <si>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</si>
  <si>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</si>
  <si>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</si>
  <si>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</si>
  <si>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</si>
  <si>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</si>
  <si>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</si>
  <si>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</si>
  <si>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</si>
  <si>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</si>
  <si>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</si>
  <si>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</si>
  <si>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</si>
  <si>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</si>
  <si>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</si>
  <si>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</si>
  <si>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</si>
  <si>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</si>
  <si>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</si>
  <si>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</si>
  <si>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</si>
  <si>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</si>
  <si>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</si>
  <si>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</si>
  <si>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</si>
  <si>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</si>
  <si>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</si>
  <si>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</si>
  <si>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</si>
  <si>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</si>
  <si>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</si>
  <si>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</si>
  <si>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</si>
  <si>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</si>
  <si>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</si>
  <si>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</si>
  <si>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</si>
  <si>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</si>
  <si>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</si>
  <si>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</si>
  <si>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</si>
  <si>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</si>
  <si>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</si>
  <si>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</si>
  <si>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</si>
  <si>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</si>
  <si>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</si>
  <si>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</si>
  <si>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</si>
  <si>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</si>
  <si>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</si>
  <si>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</si>
  <si>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</si>
  <si>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</si>
  <si>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</si>
  <si>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</si>
  <si>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</si>
  <si>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</si>
  <si>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</si>
  <si>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</si>
  <si>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</si>
  <si>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</si>
  <si>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</si>
  <si>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</si>
  <si>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</si>
  <si>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</si>
  <si>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</si>
  <si>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</si>
  <si>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</si>
  <si>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</si>
  <si>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</si>
  <si>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</si>
  <si>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</si>
  <si>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</si>
  <si>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</si>
  <si>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</si>
  <si>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</si>
  <si>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</si>
  <si>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</si>
  <si>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</si>
  <si>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</si>
  <si>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</si>
  <si>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</si>
  <si>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</si>
  <si>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</si>
  <si>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</si>
  <si>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</si>
  <si>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</si>
  <si>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</si>
  <si>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</si>
  <si>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</si>
  <si>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</si>
  <si>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</si>
  <si>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</si>
  <si>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</si>
  <si>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</si>
  <si>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</si>
  <si>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</si>
  <si>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</si>
  <si>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</si>
  <si>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</si>
  <si>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</si>
  <si>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</si>
  <si>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</si>
  <si>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</si>
  <si>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</si>
  <si>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</si>
  <si>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</si>
  <si>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</si>
  <si>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</si>
  <si>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</si>
  <si>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</si>
  <si>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</si>
  <si>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</si>
  <si>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</si>
  <si>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</si>
  <si>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</si>
  <si>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</si>
  <si>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</si>
  <si>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</si>
  <si>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</si>
  <si>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</si>
  <si>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</si>
  <si>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</si>
  <si>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</si>
  <si>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</si>
  <si>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</si>
  <si>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</si>
  <si>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</si>
  <si>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</si>
  <si>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</si>
  <si>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</si>
  <si>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</si>
  <si>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</si>
  <si>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</si>
  <si>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</si>
  <si>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</si>
  <si>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</si>
  <si>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</si>
  <si>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</si>
  <si>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</si>
  <si>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</si>
  <si>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</si>
  <si>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</si>
  <si>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</si>
  <si>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</si>
  <si>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</si>
  <si>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</si>
  <si>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</si>
  <si>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</si>
  <si>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</si>
  <si>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</si>
  <si>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</si>
  <si>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</si>
  <si>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</si>
  <si>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</si>
  <si>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</si>
  <si>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</si>
  <si>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</si>
  <si>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</si>
  <si>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</si>
  <si>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</si>
  <si>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</si>
  <si>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</si>
  <si>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</si>
  <si>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</si>
  <si>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</si>
  <si>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</si>
  <si>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</si>
  <si>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</si>
  <si>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</si>
  <si>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</si>
  <si>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</si>
  <si>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</si>
  <si>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</si>
  <si>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</si>
  <si>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</si>
  <si>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</si>
  <si>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</si>
  <si>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</si>
  <si>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</si>
  <si>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</si>
  <si>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</si>
  <si>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</si>
  <si>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</si>
  <si>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</si>
  <si>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</si>
  <si>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</si>
  <si>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</si>
  <si>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</si>
  <si>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</si>
  <si>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</si>
  <si>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</si>
  <si>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</si>
  <si>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</si>
  <si>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</si>
  <si>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</si>
  <si>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</si>
  <si>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</si>
  <si>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</si>
  <si>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</si>
  <si>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</si>
  <si>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</si>
  <si>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</si>
  <si>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</si>
  <si>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</si>
  <si>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</si>
  <si>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</si>
  <si>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</si>
  <si>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</si>
  <si>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</si>
  <si>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</si>
  <si>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</si>
  <si>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</si>
  <si>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</si>
  <si>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</si>
  <si>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</si>
  <si>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</si>
  <si>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</si>
  <si>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</si>
  <si>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</si>
  <si>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</si>
  <si>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</si>
  <si>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</si>
  <si>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</si>
  <si>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</si>
  <si>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</si>
  <si>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</si>
  <si>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</si>
  <si>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</si>
  <si>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</si>
  <si>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</si>
  <si>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</si>
  <si>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</si>
  <si>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</si>
  <si>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</si>
  <si>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</si>
  <si>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</si>
  <si>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</si>
  <si>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</si>
  <si>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</si>
  <si>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</si>
  <si>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</si>
  <si>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</si>
  <si>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</si>
  <si>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</si>
  <si>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</si>
  <si>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</si>
  <si>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</si>
  <si>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</si>
  <si>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</si>
  <si>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</si>
  <si>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</si>
  <si>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</si>
  <si>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</si>
  <si>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</si>
  <si>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</si>
  <si>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</si>
  <si>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</si>
  <si>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</si>
  <si>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</si>
  <si>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</si>
  <si>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</si>
  <si>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</si>
  <si>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</si>
  <si>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</si>
  <si>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</si>
  <si>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</si>
  <si>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</si>
  <si>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</si>
  <si>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</si>
  <si>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</si>
  <si>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</si>
  <si>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</si>
  <si>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</si>
  <si>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</si>
  <si>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</si>
  <si>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</si>
  <si>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</si>
  <si>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</si>
  <si>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</si>
  <si>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</si>
  <si>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</si>
  <si>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</si>
  <si>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</si>
  <si>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</si>
  <si>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</si>
  <si>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</si>
  <si>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</si>
  <si>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</si>
  <si>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</si>
  <si>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</si>
  <si>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</si>
  <si>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</si>
  <si>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</si>
  <si>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</si>
  <si>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</si>
  <si>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</si>
  <si>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</si>
  <si>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</si>
  <si>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</si>
  <si>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</si>
  <si>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</si>
  <si>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</si>
  <si>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</si>
  <si>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</si>
  <si>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</si>
  <si>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</si>
  <si>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</si>
  <si>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</si>
  <si>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</si>
  <si>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</si>
  <si>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</si>
  <si>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</si>
  <si>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</si>
  <si>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</si>
  <si>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</si>
  <si>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</si>
  <si>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</si>
  <si>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</si>
  <si>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</si>
  <si>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</si>
  <si>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</si>
  <si>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</si>
  <si>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</si>
  <si>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</si>
  <si>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</si>
  <si>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</si>
  <si>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</si>
  <si>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</si>
  <si>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</si>
  <si>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</si>
  <si>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</si>
  <si>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</si>
  <si>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</si>
  <si>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</si>
  <si>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</si>
  <si>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</si>
  <si>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</si>
  <si>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</si>
  <si>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</si>
  <si>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</si>
  <si>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</si>
  <si>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</si>
  <si>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</si>
  <si>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</si>
  <si>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</si>
  <si>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</si>
  <si>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</si>
  <si>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</si>
  <si>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</si>
  <si>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</si>
  <si>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</si>
  <si>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</si>
  <si>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</si>
  <si>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</si>
  <si>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</si>
  <si>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</si>
  <si>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</si>
  <si>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</si>
  <si>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</si>
  <si>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</si>
  <si>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</si>
  <si>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</si>
  <si>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</si>
  <si>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</si>
  <si>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</si>
  <si>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</si>
  <si>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</si>
  <si>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</si>
  <si>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</si>
  <si>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</si>
  <si>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</si>
  <si>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</si>
  <si>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</si>
  <si>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</si>
  <si>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</si>
  <si>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</si>
  <si>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</si>
  <si>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</si>
  <si>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</si>
  <si>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</si>
  <si>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</si>
  <si>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</si>
  <si>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</si>
  <si>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</si>
  <si>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</si>
  <si>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</si>
  <si>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</si>
  <si>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</si>
  <si>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</si>
  <si>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</si>
  <si>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</si>
  <si>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</si>
  <si>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</si>
  <si>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</si>
  <si>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</si>
  <si>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</si>
  <si>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</si>
  <si>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</si>
  <si>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</si>
  <si>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</si>
  <si>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</si>
  <si>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</si>
  <si>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</si>
  <si>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</si>
  <si>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</si>
  <si>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</si>
  <si>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</si>
  <si>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</si>
  <si>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</si>
  <si>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</si>
  <si>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</si>
  <si>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</si>
  <si>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</si>
  <si>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</si>
  <si>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</si>
  <si>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</si>
  <si>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</si>
  <si>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</si>
  <si>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</si>
  <si>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</si>
  <si>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</si>
  <si>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</si>
  <si>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</si>
  <si>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</si>
  <si>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</si>
  <si>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</si>
  <si>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</si>
  <si>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</si>
  <si>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</si>
  <si>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</si>
  <si>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</si>
  <si>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</si>
  <si>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</si>
  <si>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</si>
  <si>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</si>
  <si>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</si>
  <si>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</si>
  <si>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</si>
  <si>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</si>
  <si>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</si>
  <si>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</si>
  <si>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</si>
  <si>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</si>
  <si>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</si>
  <si>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</si>
  <si>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</si>
  <si>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</si>
  <si>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</si>
  <si>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</si>
  <si>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</si>
  <si>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</si>
  <si>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</si>
  <si>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</si>
  <si>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</si>
  <si>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</si>
  <si>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</si>
  <si>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</si>
  <si>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</si>
  <si>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</si>
  <si>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</si>
  <si>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</si>
  <si>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</si>
  <si>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</si>
  <si>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</si>
  <si>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</si>
  <si>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</si>
  <si>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</si>
  <si>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</si>
  <si>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</si>
  <si>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</si>
  <si>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</si>
  <si>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</si>
  <si>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</si>
  <si>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</si>
  <si>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</si>
  <si>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</si>
  <si>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</si>
  <si>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</si>
  <si>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</si>
  <si>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</si>
  <si>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</si>
  <si>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</si>
  <si>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</si>
  <si>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</si>
  <si>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</si>
  <si>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</si>
  <si>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</si>
  <si>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</si>
  <si>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</si>
  <si>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</si>
  <si>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</si>
  <si>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</si>
  <si>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</si>
  <si>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</si>
  <si>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</si>
  <si>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</si>
  <si>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</si>
  <si>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</si>
  <si>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</si>
  <si>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</si>
  <si>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</si>
  <si>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</si>
  <si>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</si>
  <si>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</si>
  <si>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</si>
  <si>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</si>
  <si>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</si>
  <si>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</si>
  <si>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</si>
  <si>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</si>
  <si>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</si>
  <si>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</si>
  <si>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</si>
  <si>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</si>
  <si>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</si>
  <si>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</si>
  <si>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</si>
  <si>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</si>
  <si>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</si>
  <si>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</si>
  <si>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</si>
  <si>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</si>
  <si>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</si>
  <si>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</si>
  <si>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</si>
  <si>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</si>
  <si>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</si>
  <si>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</si>
  <si>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</si>
  <si>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</si>
  <si>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</si>
  <si>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</si>
  <si>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</si>
  <si>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</si>
  <si>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</si>
  <si>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</si>
  <si>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</si>
  <si>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</si>
  <si>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</si>
  <si>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</si>
  <si>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</si>
  <si>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</si>
  <si>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</si>
  <si>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</si>
  <si>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</si>
  <si>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</si>
  <si>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</si>
  <si>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</si>
  <si>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</si>
  <si>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</si>
  <si>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</si>
  <si>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</si>
  <si>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</si>
  <si>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</si>
  <si>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</si>
  <si>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</si>
  <si>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</si>
  <si>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</si>
  <si>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</si>
  <si>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</si>
  <si>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</si>
  <si>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</si>
  <si>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</si>
  <si>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</si>
  <si>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</si>
  <si>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</si>
  <si>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</si>
  <si>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</si>
  <si>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</si>
  <si>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</si>
  <si>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</si>
  <si>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</si>
  <si>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</si>
  <si>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</si>
  <si>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</si>
  <si>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</si>
  <si>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</si>
  <si>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</si>
  <si>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</si>
  <si>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</si>
  <si>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</si>
  <si>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</si>
  <si>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</si>
  <si>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</si>
  <si>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</si>
  <si>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</si>
  <si>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</si>
  <si>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</si>
  <si>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</si>
  <si>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</si>
  <si>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</si>
  <si>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</si>
  <si>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</si>
  <si>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</si>
  <si>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</si>
  <si>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</si>
  <si>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</si>
  <si>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</si>
  <si>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</si>
  <si>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</si>
  <si>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</si>
  <si>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</si>
  <si>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</si>
  <si>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</si>
  <si>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</si>
  <si>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</si>
  <si>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</si>
  <si>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</si>
  <si>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</si>
  <si>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</si>
  <si>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</si>
  <si>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</si>
  <si>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</si>
  <si>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</si>
  <si>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</si>
  <si>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</si>
  <si>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</si>
  <si>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</si>
  <si>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</si>
  <si>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</si>
  <si>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</si>
  <si>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</si>
  <si>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</si>
  <si>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</si>
  <si>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</si>
  <si>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</si>
  <si>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</si>
  <si>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</si>
  <si>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</si>
  <si>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</si>
  <si>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</si>
  <si>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</si>
  <si>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</si>
  <si>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</si>
  <si>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</si>
  <si>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</si>
  <si>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</si>
  <si>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</si>
  <si>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</si>
  <si>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</si>
  <si>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</si>
  <si>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</si>
  <si>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</si>
  <si>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</si>
  <si>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</si>
  <si>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</si>
  <si>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</si>
  <si>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</si>
  <si>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</si>
  <si>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</si>
  <si>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</si>
  <si>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</si>
  <si>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</si>
  <si>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</si>
  <si>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</si>
  <si>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</si>
  <si>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</si>
  <si>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</si>
  <si>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</si>
  <si>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</si>
  <si>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</si>
  <si>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</si>
  <si>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</si>
  <si>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</si>
  <si>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</si>
  <si>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</si>
  <si>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</si>
  <si>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</si>
  <si>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</si>
  <si>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</si>
  <si>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</si>
  <si>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</si>
  <si>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</si>
  <si>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</si>
  <si>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</si>
  <si>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</si>
  <si>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</si>
  <si>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</si>
  <si>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</si>
  <si>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</si>
  <si>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</si>
  <si>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</si>
  <si>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</si>
  <si>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</si>
  <si>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</si>
  <si>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</si>
  <si>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</si>
  <si>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</si>
  <si>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</si>
  <si>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</si>
  <si>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</si>
  <si>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</si>
  <si>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</si>
  <si>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</si>
  <si>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</si>
  <si>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</si>
  <si>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</si>
  <si>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</si>
  <si>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</si>
  <si>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</si>
  <si>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</si>
  <si>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</si>
  <si>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</si>
  <si>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</si>
  <si>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</si>
  <si>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</si>
  <si>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</si>
  <si>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</si>
  <si>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</si>
  <si>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</si>
  <si>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</si>
  <si>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</si>
  <si>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</si>
  <si>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</si>
  <si>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</si>
  <si>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</si>
  <si>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</si>
  <si>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</si>
  <si>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</si>
  <si>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</si>
  <si>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</si>
  <si>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</si>
  <si>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</si>
  <si>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</si>
  <si>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</si>
  <si>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</si>
  <si>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</si>
  <si>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</si>
  <si>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</si>
  <si>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</si>
  <si>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</si>
  <si>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</si>
  <si>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</si>
  <si>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</si>
  <si>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</si>
  <si>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</si>
  <si>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</si>
  <si>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</si>
  <si>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</si>
  <si>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</si>
  <si>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</si>
  <si>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</si>
  <si>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</si>
  <si>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</si>
  <si>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</si>
  <si>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</si>
  <si>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</si>
  <si>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</si>
  <si>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</si>
  <si>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</si>
  <si>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</si>
  <si>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</si>
  <si>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</si>
  <si>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</si>
  <si>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</si>
  <si>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</si>
  <si>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</si>
  <si>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</si>
  <si>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</si>
  <si>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</si>
  <si>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</si>
  <si>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</si>
  <si>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</si>
  <si>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</si>
  <si>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</si>
  <si>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</si>
  <si>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</si>
  <si>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</si>
  <si>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</si>
  <si>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</si>
  <si>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</si>
  <si>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</si>
  <si>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</si>
  <si>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</si>
  <si>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</si>
  <si>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</si>
  <si>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</si>
  <si>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</si>
  <si>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</si>
  <si>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</si>
  <si>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</si>
  <si>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</si>
  <si>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</si>
  <si>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</si>
  <si>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</si>
  <si>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</si>
  <si>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</si>
  <si>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</si>
  <si>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</si>
  <si>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</si>
  <si>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</si>
  <si>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</si>
  <si>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</si>
  <si>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</si>
  <si>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</si>
  <si>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</si>
  <si>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</si>
  <si>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</si>
  <si>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</si>
  <si>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</si>
  <si>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</si>
  <si>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</si>
  <si>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</si>
  <si>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</si>
  <si>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</si>
  <si>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</si>
  <si>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</si>
  <si>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</si>
  <si>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</si>
  <si>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</si>
  <si>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</si>
  <si>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</si>
  <si>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</si>
  <si>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</si>
  <si>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</si>
  <si>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</si>
  <si>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</si>
  <si>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</si>
  <si>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</si>
  <si>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</si>
  <si>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</si>
  <si>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</si>
  <si>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</si>
  <si>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</si>
  <si>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</si>
  <si>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</si>
  <si>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</si>
  <si>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</si>
  <si>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</si>
  <si>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</si>
  <si>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</si>
  <si>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</si>
  <si>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</si>
  <si>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</si>
  <si>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</si>
  <si>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</si>
  <si>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</si>
  <si>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</si>
  <si>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</si>
  <si>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</si>
  <si>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</si>
  <si>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</si>
  <si>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</si>
  <si>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</si>
  <si>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</si>
  <si>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</si>
  <si>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</si>
  <si>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</si>
  <si>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</si>
  <si>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</si>
  <si>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</si>
  <si>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</si>
  <si>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</si>
  <si>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</si>
  <si>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</si>
  <si>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</si>
  <si>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</si>
  <si>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</si>
  <si>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</si>
  <si>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</si>
  <si>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</si>
  <si>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</si>
  <si>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</si>
  <si>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</si>
  <si>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</si>
  <si>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</si>
  <si>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</si>
  <si>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</si>
  <si>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</si>
  <si>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</si>
  <si>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</si>
  <si>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</si>
  <si>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</si>
  <si>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</si>
  <si>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</si>
  <si>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</si>
  <si>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</si>
  <si>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</si>
  <si>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</si>
  <si>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</si>
  <si>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</si>
  <si>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</si>
  <si>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</si>
  <si>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</si>
  <si>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</si>
  <si>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</si>
  <si>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</si>
  <si>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</si>
  <si>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</si>
  <si>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</si>
  <si>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</si>
  <si>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</si>
  <si>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</si>
  <si>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</si>
  <si>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</si>
  <si>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</si>
  <si>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</si>
  <si>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</si>
  <si>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</si>
  <si>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</si>
  <si>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</si>
  <si>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</si>
  <si>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</si>
  <si>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</si>
  <si>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</si>
  <si>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</si>
  <si>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</si>
  <si>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</si>
  <si>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</si>
  <si>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</si>
  <si>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</si>
  <si>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</si>
  <si>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</si>
  <si>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</si>
  <si>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</si>
  <si>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</si>
  <si>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</si>
  <si>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</si>
  <si>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</si>
  <si>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</si>
  <si>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</si>
  <si>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</si>
  <si>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</si>
  <si>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</si>
  <si>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</si>
  <si>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</si>
  <si>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</si>
  <si>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</si>
  <si>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</si>
  <si>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</si>
  <si>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</si>
  <si>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</si>
  <si>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</si>
  <si>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</si>
  <si>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</si>
  <si>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</si>
  <si>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</si>
  <si>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</si>
  <si>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</si>
  <si>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</si>
  <si>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</si>
  <si>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</si>
  <si>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</si>
  <si>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</si>
  <si>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</si>
  <si>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</si>
  <si>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</si>
  <si>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</si>
  <si>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</si>
  <si>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</si>
  <si>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</si>
  <si>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</si>
  <si>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</si>
  <si>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</si>
  <si>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</si>
  <si>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</si>
  <si>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</si>
  <si>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</si>
  <si>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</si>
  <si>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</si>
  <si>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</si>
  <si>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</si>
  <si>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</si>
  <si>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</si>
  <si>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</si>
  <si>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</si>
  <si>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</si>
  <si>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</si>
  <si>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</si>
  <si>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</si>
  <si>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</si>
  <si>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</si>
  <si>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</si>
  <si>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</si>
  <si>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</si>
  <si>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</si>
  <si>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</si>
  <si>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</si>
  <si>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</si>
  <si>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</si>
  <si>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</si>
  <si>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</si>
  <si>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</si>
  <si>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</si>
  <si>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</si>
  <si>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</si>
  <si>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</si>
  <si>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</si>
  <si>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</si>
  <si>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</si>
  <si>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</si>
  <si>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</si>
  <si>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</si>
  <si>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</si>
  <si>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</si>
  <si>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</si>
  <si>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</si>
  <si>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</si>
  <si>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</si>
  <si>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</si>
  <si>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</si>
  <si>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</si>
  <si>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</si>
  <si>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</si>
  <si>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</si>
  <si>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</si>
  <si>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</si>
  <si>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</si>
  <si>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</si>
  <si>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</si>
  <si>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</si>
  <si>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</si>
  <si>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</si>
  <si>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</si>
  <si>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</si>
  <si>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</si>
  <si>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</si>
  <si>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</si>
  <si>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</si>
  <si>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</si>
  <si>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</si>
  <si>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</si>
  <si>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</si>
  <si>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</si>
  <si>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</si>
  <si>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</si>
  <si>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</si>
  <si>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</si>
  <si>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</si>
  <si>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</si>
  <si>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</si>
  <si>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</si>
  <si>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</si>
  <si>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</si>
  <si>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</si>
  <si>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</si>
  <si>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</si>
  <si>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</si>
  <si>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</si>
  <si>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</si>
  <si>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</si>
  <si>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</si>
  <si>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</si>
  <si>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</si>
  <si>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</si>
  <si>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</si>
  <si>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</si>
  <si>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</si>
  <si>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</si>
  <si>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</si>
  <si>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</si>
  <si>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</si>
  <si>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</si>
  <si>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</si>
  <si>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</si>
  <si>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</si>
  <si>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</si>
  <si>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</si>
  <si>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</si>
  <si>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</si>
  <si>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</si>
  <si>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</si>
  <si>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</si>
  <si>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</si>
  <si>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</si>
  <si>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</si>
  <si>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</si>
  <si>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</si>
  <si>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</si>
  <si>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</si>
  <si>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</si>
  <si>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</si>
  <si>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</si>
  <si>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</si>
  <si>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</si>
  <si>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</si>
  <si>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</si>
  <si>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</si>
  <si>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</si>
  <si>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</si>
  <si>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</si>
  <si>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</si>
  <si>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</si>
  <si>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</si>
  <si>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</si>
  <si>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</si>
  <si>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</si>
  <si>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</si>
  <si>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</si>
  <si>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</si>
  <si>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</si>
  <si>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</si>
  <si>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</si>
  <si>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</si>
  <si>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</si>
  <si>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</si>
  <si>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</si>
  <si>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</si>
  <si>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</si>
  <si>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</si>
  <si>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</si>
  <si>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</si>
  <si>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</si>
  <si>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</si>
  <si>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</si>
  <si>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</si>
  <si>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</si>
  <si>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</si>
  <si>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</si>
  <si>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</si>
  <si>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</si>
  <si>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</si>
  <si>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</si>
  <si>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</si>
  <si>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</si>
  <si>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</si>
  <si>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</si>
  <si>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</si>
  <si>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</si>
  <si>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</si>
  <si>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</si>
  <si>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</si>
  <si>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</si>
  <si>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</si>
  <si>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</si>
  <si>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</si>
  <si>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</si>
  <si>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</si>
  <si>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</si>
  <si>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</si>
  <si>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</si>
  <si>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</si>
  <si>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</si>
  <si>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</si>
  <si>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</si>
  <si>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</si>
  <si>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</si>
  <si>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</si>
  <si>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</si>
  <si>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</si>
  <si>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</si>
  <si>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</si>
  <si>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</si>
  <si>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</si>
  <si>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</si>
  <si>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</si>
  <si>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</si>
  <si>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</si>
  <si>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</si>
  <si>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</si>
  <si>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</si>
  <si>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</si>
  <si>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</si>
  <si>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</si>
  <si>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</si>
  <si>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</si>
  <si>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</si>
  <si>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</si>
  <si>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</si>
  <si>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</si>
  <si>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</si>
  <si>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</si>
  <si>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</si>
  <si>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</si>
  <si>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</si>
  <si>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</si>
  <si>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</si>
  <si>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</si>
  <si>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</si>
  <si>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</si>
  <si>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</si>
  <si>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</si>
  <si>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</si>
  <si>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</si>
  <si>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</si>
  <si>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</si>
  <si>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</si>
  <si>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</si>
  <si>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</si>
  <si>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</si>
  <si>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</si>
  <si>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</si>
  <si>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</si>
  <si>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</si>
  <si>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</si>
  <si>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</si>
  <si>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</si>
  <si>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</si>
  <si>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</si>
  <si>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</si>
  <si>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</si>
  <si>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</si>
  <si>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</si>
  <si>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</si>
  <si>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</si>
  <si>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</si>
  <si>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</si>
  <si>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</si>
  <si>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</si>
  <si>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</si>
  <si>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</si>
  <si>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</si>
  <si>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</si>
  <si>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</si>
  <si>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</si>
  <si>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</si>
  <si>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</si>
  <si>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</si>
  <si>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</si>
  <si>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</si>
  <si>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</si>
  <si>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</si>
  <si>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</si>
  <si>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</si>
  <si>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</si>
  <si>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</si>
  <si>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</si>
  <si>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</si>
  <si>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</si>
  <si>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</si>
  <si>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</si>
  <si>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</si>
  <si>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</si>
  <si>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</si>
  <si>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</si>
  <si>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</si>
  <si>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</si>
  <si>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</si>
  <si>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</si>
  <si>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</si>
  <si>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</si>
  <si>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</si>
  <si>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</si>
  <si>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</si>
  <si>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</si>
  <si>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</si>
  <si>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</si>
  <si>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</si>
  <si>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</si>
  <si>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</si>
  <si>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</si>
  <si>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</si>
  <si>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</si>
  <si>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</si>
  <si>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</si>
  <si>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</si>
  <si>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</si>
  <si>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</si>
  <si>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</si>
  <si>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</si>
  <si>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</si>
  <si>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</si>
  <si>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</si>
  <si>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</si>
  <si>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</si>
  <si>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</si>
  <si>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</si>
  <si>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</si>
  <si>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</si>
  <si>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</si>
  <si>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</si>
  <si>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</si>
  <si>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</si>
  <si>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</si>
  <si>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</si>
  <si>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</si>
  <si>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</si>
  <si>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</si>
  <si>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</si>
  <si>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</si>
  <si>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</si>
  <si>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</si>
  <si>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</si>
  <si>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</si>
  <si>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</si>
  <si>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</si>
  <si>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</si>
  <si>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</si>
  <si>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</si>
  <si>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</si>
  <si>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</si>
  <si>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</si>
  <si>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</si>
  <si>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</si>
  <si>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</si>
  <si>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</si>
  <si>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</si>
  <si>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</si>
  <si>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</si>
  <si>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</si>
  <si>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</si>
  <si>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</si>
  <si>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</si>
  <si>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</si>
  <si>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</si>
  <si>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</si>
  <si>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</si>
  <si>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</si>
  <si>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</si>
  <si>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</si>
  <si>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</si>
  <si>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</si>
  <si>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</si>
  <si>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</si>
  <si>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</si>
  <si>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</si>
  <si>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</si>
  <si>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</si>
  <si>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</si>
  <si>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</si>
  <si>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</si>
  <si>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</si>
  <si>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</si>
  <si>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</si>
  <si>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</si>
  <si>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</si>
  <si>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</si>
  <si>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</si>
  <si>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</si>
  <si>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</si>
  <si>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</si>
  <si>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</si>
  <si>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</si>
  <si>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</si>
  <si>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</si>
  <si>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</si>
  <si>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</si>
  <si>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</si>
  <si>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</si>
  <si>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</si>
  <si>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</si>
  <si>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</si>
  <si>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</si>
  <si>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</si>
  <si>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</si>
  <si>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</si>
  <si>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</si>
  <si>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</si>
  <si>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</si>
  <si>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</si>
  <si>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</si>
  <si>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</si>
  <si>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</si>
  <si>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</si>
  <si>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</si>
  <si>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</si>
  <si>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</si>
  <si>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</si>
  <si>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</si>
  <si>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</si>
  <si>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</si>
  <si>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</si>
  <si>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</si>
  <si>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</si>
  <si>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</si>
  <si>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</si>
  <si>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</si>
  <si>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</si>
  <si>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</si>
  <si>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</si>
  <si>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</si>
  <si>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</si>
  <si>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</si>
  <si>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</si>
  <si>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</si>
  <si>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</si>
  <si>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</si>
  <si>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</si>
  <si>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</si>
  <si>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</si>
  <si>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</si>
  <si>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</si>
  <si>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</si>
  <si>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</si>
  <si>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</si>
  <si>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</si>
  <si>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</si>
  <si>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</si>
  <si>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</si>
  <si>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</si>
  <si>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</si>
  <si>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</si>
  <si>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</si>
  <si>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</si>
  <si>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</si>
  <si>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</si>
  <si>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</si>
  <si>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</si>
  <si>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</si>
  <si>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</si>
  <si>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</si>
  <si>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</si>
  <si>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</si>
  <si>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</si>
  <si>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</si>
  <si>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</si>
  <si>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</si>
  <si>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</si>
  <si>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</si>
  <si>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</si>
  <si>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</si>
  <si>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</si>
  <si>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</si>
  <si>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</si>
  <si>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</si>
  <si>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</si>
  <si>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</si>
  <si>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</si>
  <si>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</si>
  <si>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</si>
  <si>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</si>
  <si>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</si>
  <si>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</si>
  <si>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</si>
  <si>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</si>
  <si>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</si>
  <si>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</si>
  <si>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</si>
  <si>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</si>
  <si>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</si>
  <si>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</si>
  <si>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</si>
  <si>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</si>
  <si>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</si>
  <si>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</si>
  <si>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</si>
  <si>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</si>
  <si>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</si>
  <si>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</si>
  <si>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</si>
  <si>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</si>
  <si>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</si>
  <si>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</si>
  <si>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</si>
  <si>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</si>
  <si>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</si>
  <si>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</si>
  <si>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</si>
  <si>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</si>
  <si>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</si>
  <si>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</si>
  <si>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</si>
  <si>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</si>
  <si>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</si>
  <si>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</si>
  <si>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</si>
  <si>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</si>
  <si>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</si>
  <si>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</si>
  <si>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</si>
  <si>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</si>
  <si>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</si>
  <si>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</si>
  <si>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</si>
  <si>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</si>
  <si>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</si>
  <si>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</si>
  <si>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</si>
  <si>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</si>
  <si>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</si>
  <si>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</si>
  <si>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</si>
  <si>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</si>
  <si>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</si>
  <si>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</si>
  <si>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</si>
  <si>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</si>
  <si>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</si>
  <si>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</si>
  <si>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</si>
  <si>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</si>
  <si>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</si>
  <si>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</si>
  <si>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</si>
  <si>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</si>
  <si>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</si>
  <si>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</si>
  <si>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</si>
  <si>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</si>
  <si>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</si>
  <si>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</si>
  <si>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</si>
  <si>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</si>
  <si>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</si>
  <si>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</si>
  <si>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</si>
  <si>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</si>
  <si>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</si>
  <si>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</si>
  <si>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</si>
  <si>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</si>
  <si>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</si>
  <si>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</si>
  <si>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</si>
  <si>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</si>
  <si>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</si>
  <si>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</si>
  <si>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</si>
  <si>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</si>
  <si>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</si>
  <si>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</si>
  <si>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</si>
  <si>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</si>
  <si>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</si>
  <si>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</si>
  <si>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</si>
  <si>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</si>
  <si>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</si>
  <si>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</si>
  <si>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</si>
  <si>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</si>
  <si>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</si>
  <si>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</si>
  <si>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</si>
  <si>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</si>
  <si>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</si>
  <si>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</si>
  <si>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</si>
  <si>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</si>
  <si>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</si>
  <si>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</si>
  <si>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</si>
  <si>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</si>
  <si>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</si>
  <si>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</si>
  <si>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</si>
  <si>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</si>
  <si>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</si>
  <si>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</si>
  <si>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</si>
  <si>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</si>
  <si>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</si>
  <si>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</si>
  <si>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</si>
  <si>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</si>
  <si>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</si>
  <si>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</si>
  <si>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</si>
  <si>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</si>
  <si>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</si>
  <si>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</si>
  <si>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</si>
  <si>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</si>
  <si>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</si>
  <si>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</si>
  <si>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</si>
  <si>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</si>
  <si>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</si>
  <si>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</si>
  <si>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</si>
  <si>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</si>
  <si>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</si>
  <si>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</si>
  <si>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</si>
  <si>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</si>
  <si>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</si>
  <si>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</si>
  <si>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</si>
  <si>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</si>
  <si>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</si>
  <si>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</si>
  <si>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</si>
  <si>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</si>
  <si>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</si>
  <si>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</si>
  <si>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</si>
  <si>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</si>
  <si>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</si>
  <si>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</si>
  <si>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</si>
  <si>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</si>
  <si>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</si>
  <si>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</si>
  <si>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</si>
  <si>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</si>
  <si>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</si>
  <si>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</si>
  <si>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</si>
  <si>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</si>
  <si>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</si>
  <si>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</si>
  <si>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</si>
  <si>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</si>
  <si>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</si>
  <si>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</si>
  <si>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</si>
  <si>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</si>
  <si>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</si>
  <si>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</si>
  <si>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</si>
  <si>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</si>
  <si>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</si>
  <si>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</si>
  <si>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</si>
  <si>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</si>
  <si>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</si>
  <si>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</si>
  <si>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</si>
  <si>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</si>
  <si>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</si>
  <si>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</si>
  <si>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</si>
  <si>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</si>
  <si>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</si>
  <si>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</si>
  <si>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</si>
  <si>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</si>
  <si>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</si>
  <si>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</si>
  <si>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</si>
  <si>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</si>
  <si>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</si>
  <si>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</si>
  <si>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</si>
  <si>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</si>
  <si>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</si>
  <si>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</si>
  <si>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</si>
  <si>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</si>
  <si>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</si>
  <si>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</si>
  <si>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</si>
  <si>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</si>
  <si>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</si>
  <si>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</si>
  <si>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</si>
  <si>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</si>
  <si>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</si>
  <si>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</si>
  <si>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</si>
  <si>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</si>
  <si>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</si>
  <si>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</si>
  <si>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</si>
  <si>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</si>
  <si>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</si>
  <si>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</si>
  <si>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</si>
  <si>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</si>
  <si>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</si>
  <si>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</si>
  <si>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</si>
  <si>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</si>
  <si>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</si>
  <si>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</si>
  <si>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</si>
  <si>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</si>
  <si>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</si>
  <si>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</si>
  <si>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</si>
  <si>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</si>
  <si>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</si>
  <si>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</si>
  <si>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</si>
  <si>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</si>
  <si>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</si>
  <si>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</si>
  <si>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</si>
  <si>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</si>
  <si>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</si>
  <si>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</si>
  <si>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</si>
  <si>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</si>
  <si>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</si>
  <si>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</si>
  <si>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</si>
  <si>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</si>
  <si>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</si>
  <si>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</si>
  <si>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</si>
  <si>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</si>
  <si>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</si>
  <si>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</si>
  <si>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</si>
  <si>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</si>
  <si>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</si>
  <si>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</si>
  <si>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</si>
  <si>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</si>
  <si>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</si>
  <si>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</si>
  <si>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</si>
  <si>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</si>
  <si>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</si>
  <si>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</si>
  <si>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</si>
  <si>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</si>
  <si>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</si>
  <si>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</si>
  <si>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</si>
  <si>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</si>
  <si>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</si>
  <si>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</si>
  <si>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</si>
  <si>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</si>
  <si>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</si>
  <si>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</si>
  <si>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</si>
  <si>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</si>
  <si>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</si>
  <si>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</si>
  <si>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</si>
  <si>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</si>
  <si>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</si>
  <si>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</si>
  <si>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</si>
  <si>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</si>
  <si>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</si>
  <si>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</si>
  <si>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</si>
  <si>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</si>
  <si>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</si>
  <si>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</si>
  <si>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</si>
  <si>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</si>
  <si>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</si>
  <si>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</si>
  <si>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</si>
  <si>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</si>
  <si>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</si>
  <si>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</si>
  <si>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</si>
  <si>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</si>
  <si>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</si>
  <si>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</si>
  <si>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</si>
  <si>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</si>
  <si>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</si>
  <si>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</si>
  <si>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</si>
  <si>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</si>
  <si>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</si>
  <si>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</si>
  <si>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</si>
  <si>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</si>
  <si>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</si>
  <si>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</si>
  <si>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</si>
  <si>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</si>
  <si>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</si>
  <si>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</si>
  <si>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</si>
  <si>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</si>
  <si>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</si>
  <si>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</si>
  <si>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</si>
  <si>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</si>
  <si>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</si>
  <si>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</si>
  <si>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</si>
  <si>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</si>
  <si>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</si>
  <si>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</si>
  <si>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</si>
  <si>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</si>
  <si>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</si>
  <si>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</si>
  <si>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</si>
  <si>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</si>
  <si>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</si>
  <si>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</si>
  <si>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</si>
  <si>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</si>
  <si>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</si>
  <si>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</si>
  <si>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</si>
  <si>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</si>
  <si>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</si>
  <si>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</si>
  <si>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</si>
  <si>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</si>
  <si>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</si>
  <si>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</si>
  <si>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</si>
  <si>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</si>
  <si>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</si>
  <si>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</si>
  <si>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</si>
  <si>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</si>
  <si>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</si>
  <si>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</si>
  <si>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</si>
  <si>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</si>
  <si>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</si>
  <si>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</si>
  <si>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</si>
  <si>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</si>
  <si>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</si>
  <si>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</si>
  <si>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</si>
  <si>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</si>
  <si>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</si>
  <si>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</si>
  <si>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</si>
  <si>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</si>
  <si>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</si>
  <si>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</si>
  <si>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</si>
  <si>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</si>
  <si>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</si>
  <si>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</si>
  <si>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</si>
  <si>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</si>
  <si>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</si>
  <si>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</si>
  <si>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</si>
  <si>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</si>
  <si>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</si>
  <si>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</si>
  <si>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</si>
  <si>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</si>
  <si>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</si>
  <si>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</si>
  <si>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</si>
  <si>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</si>
  <si>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</si>
  <si>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</si>
  <si>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</si>
  <si>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</si>
  <si>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</si>
  <si>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</si>
  <si>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</si>
  <si>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</si>
  <si>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</si>
  <si>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</si>
  <si>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</si>
  <si>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</si>
  <si>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</si>
  <si>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</si>
  <si>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</si>
  <si>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</si>
  <si>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</si>
  <si>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</si>
  <si>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</si>
  <si>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</si>
  <si>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</si>
  <si>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</si>
  <si>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</si>
  <si>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</si>
  <si>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</si>
  <si>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</si>
  <si>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</si>
  <si>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</si>
  <si>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</si>
  <si>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</si>
  <si>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</si>
  <si>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</si>
  <si>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</si>
  <si>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</si>
  <si>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</si>
  <si>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</si>
  <si>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</si>
  <si>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</si>
  <si>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</si>
  <si>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</si>
  <si>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</si>
  <si>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</si>
  <si>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</si>
  <si>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</si>
  <si>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</si>
  <si>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</si>
  <si>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</si>
  <si>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</si>
  <si>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</si>
  <si>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</si>
  <si>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</si>
  <si>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</si>
  <si>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</si>
  <si>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</si>
  <si>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</si>
  <si>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</si>
  <si>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</si>
  <si>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</si>
  <si>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</si>
  <si>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</si>
  <si>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</si>
  <si>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</si>
  <si>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</si>
  <si>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</si>
  <si>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</si>
  <si>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</si>
  <si>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</si>
  <si>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</si>
  <si>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</si>
  <si>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</si>
  <si>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</si>
  <si>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</si>
  <si>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</si>
  <si>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</si>
  <si>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</si>
  <si>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</si>
  <si>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</si>
  <si>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</si>
  <si>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</si>
  <si>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</si>
  <si>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</si>
  <si>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</si>
  <si>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</si>
  <si>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</si>
  <si>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</si>
  <si>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</si>
  <si>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</si>
  <si>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</si>
  <si>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</si>
  <si>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</si>
  <si>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</si>
  <si>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</si>
  <si>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</si>
  <si>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</si>
  <si>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</si>
  <si>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</si>
  <si>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</si>
  <si>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</si>
  <si>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</si>
  <si>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</si>
  <si>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</si>
  <si>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</si>
  <si>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</si>
  <si>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</si>
  <si>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</si>
  <si>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</si>
  <si>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</si>
  <si>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</si>
  <si>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</si>
  <si>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</si>
  <si>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</si>
  <si>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</si>
  <si>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</si>
  <si>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</si>
  <si>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</si>
  <si>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</si>
  <si>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</si>
  <si>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</si>
  <si>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</si>
  <si>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</si>
  <si>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</si>
  <si>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</si>
  <si>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</si>
  <si>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</si>
  <si>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</si>
  <si>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</si>
  <si>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</si>
  <si>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</si>
  <si>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</si>
  <si>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</si>
  <si>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</si>
  <si>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</si>
  <si>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</si>
  <si>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</si>
  <si>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</si>
  <si>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</si>
  <si>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</si>
  <si>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</si>
  <si>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</si>
  <si>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</si>
  <si>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</si>
  <si>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</si>
  <si>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</si>
  <si>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</si>
  <si>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</si>
  <si>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</si>
  <si>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</si>
  <si>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</si>
  <si>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</si>
  <si>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</si>
  <si>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</si>
  <si>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</si>
  <si>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</si>
  <si>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</si>
  <si>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</si>
  <si>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</si>
  <si>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</si>
  <si>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</si>
  <si>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</si>
  <si>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</si>
  <si>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</si>
  <si>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</si>
  <si>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</si>
  <si>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</si>
  <si>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</si>
  <si>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</si>
  <si>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</si>
  <si>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</si>
  <si>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</si>
  <si>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</si>
  <si>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</si>
  <si>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</si>
  <si>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</si>
  <si>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</si>
  <si>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</si>
  <si>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</si>
  <si>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</si>
  <si>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</si>
  <si>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</si>
  <si>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</si>
  <si>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</si>
  <si>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</si>
  <si>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</si>
  <si>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</si>
  <si>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</si>
  <si>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</si>
  <si>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</si>
  <si>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</si>
  <si>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</si>
  <si>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</si>
  <si>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</si>
  <si>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</si>
  <si>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</si>
  <si>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</si>
  <si>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</si>
  <si>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</si>
  <si>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</si>
  <si>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</si>
  <si>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</si>
  <si>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</si>
  <si>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</si>
  <si>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</si>
  <si>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</si>
  <si>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</si>
  <si>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</si>
  <si>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</si>
  <si>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</si>
  <si>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</si>
  <si>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</si>
  <si>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</si>
  <si>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</si>
  <si>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</si>
  <si>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</si>
  <si>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</si>
  <si>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</si>
  <si>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</si>
  <si>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</si>
  <si>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</si>
  <si>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</si>
  <si>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</si>
  <si>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</si>
  <si>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</si>
  <si>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</si>
  <si>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</si>
  <si>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</si>
  <si>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</si>
  <si>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</si>
  <si>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</si>
  <si>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</si>
  <si>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</si>
  <si>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</si>
  <si>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</si>
  <si>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</si>
  <si>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</si>
  <si>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</si>
  <si>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</si>
  <si>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</si>
  <si>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</si>
  <si>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</si>
  <si>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</si>
  <si>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</si>
  <si>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</si>
  <si>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</si>
  <si>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</si>
  <si>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</si>
  <si>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</si>
  <si>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</si>
  <si>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</si>
  <si>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</si>
  <si>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</si>
  <si>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</si>
  <si>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</si>
  <si>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</si>
  <si>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</si>
  <si>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</si>
  <si>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</si>
  <si>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</si>
  <si>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</si>
  <si>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</si>
  <si>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</si>
  <si>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</si>
  <si>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</si>
  <si>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</si>
  <si>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</si>
  <si>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</si>
  <si>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</si>
  <si>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</si>
  <si>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</si>
  <si>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</si>
  <si>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</si>
  <si>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</si>
  <si>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</si>
  <si>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</si>
  <si>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</si>
  <si>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</si>
  <si>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</si>
  <si>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</si>
  <si>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</si>
  <si>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</si>
  <si>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</si>
  <si>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</si>
  <si>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</si>
  <si>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</si>
  <si>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</si>
  <si>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</si>
  <si>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</si>
  <si>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</si>
  <si>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</si>
  <si>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</si>
  <si>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</si>
  <si>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</si>
  <si>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</si>
  <si>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</si>
  <si>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</si>
  <si>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</si>
  <si>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</si>
  <si>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</si>
  <si>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</si>
  <si>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</si>
  <si>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</si>
  <si>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</si>
  <si>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</si>
  <si>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</si>
  <si>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</si>
  <si>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</si>
  <si>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</si>
  <si>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</si>
  <si>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</si>
  <si>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</si>
  <si>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</si>
  <si>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</si>
  <si>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</si>
  <si>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</si>
  <si>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</si>
  <si>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</si>
  <si>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</si>
  <si>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</si>
  <si>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</si>
  <si>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</si>
  <si>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</si>
  <si>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</si>
  <si>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</si>
  <si>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</si>
  <si>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</si>
  <si>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</si>
  <si>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</si>
  <si>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</si>
  <si>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</si>
  <si>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</si>
  <si>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</si>
  <si>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</si>
  <si>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</si>
  <si>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</si>
  <si>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</si>
  <si>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</si>
  <si>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</si>
  <si>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</si>
  <si>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</si>
  <si>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</si>
  <si>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</si>
  <si>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</si>
  <si>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</si>
  <si>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</si>
  <si>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</si>
  <si>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</si>
  <si>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</si>
  <si>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</si>
  <si>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</si>
  <si>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</si>
  <si>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</si>
  <si>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</si>
  <si>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</si>
  <si>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</si>
  <si>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</si>
  <si>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</si>
  <si>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</si>
  <si>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</si>
  <si>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</si>
  <si>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</si>
  <si>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</si>
  <si>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</si>
  <si>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</si>
  <si>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</si>
  <si>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</si>
  <si>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</si>
  <si>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</si>
  <si>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</si>
  <si>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</si>
  <si>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</si>
  <si>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</si>
  <si>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</si>
  <si>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</si>
  <si>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</si>
  <si>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</si>
  <si>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</si>
  <si>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</si>
  <si>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</si>
  <si>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</si>
  <si>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</si>
  <si>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</si>
  <si>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</si>
  <si>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</si>
  <si>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</si>
  <si>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</si>
  <si>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</si>
  <si>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</si>
  <si>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</si>
  <si>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</si>
  <si>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</si>
  <si>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</si>
  <si>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</si>
  <si>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</si>
  <si>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</si>
  <si>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</si>
  <si>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</si>
  <si>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</si>
  <si>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</si>
  <si>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</si>
  <si>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</si>
  <si>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</si>
  <si>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</si>
  <si>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</si>
  <si>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</si>
  <si>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</si>
  <si>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</si>
  <si>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</si>
  <si>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</si>
  <si>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</si>
  <si>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</si>
  <si>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</si>
  <si>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</si>
  <si>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</si>
  <si>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</si>
  <si>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</si>
  <si>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</si>
  <si>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</si>
  <si>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</si>
  <si>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</si>
  <si>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</si>
  <si>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</si>
  <si>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</si>
  <si>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</si>
  <si>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</si>
  <si>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</si>
  <si>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</si>
  <si>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</si>
  <si>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</si>
  <si>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</si>
  <si>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</si>
  <si>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</si>
  <si>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</si>
  <si>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</si>
  <si>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</si>
  <si>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</si>
  <si>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</si>
  <si>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</si>
  <si>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</si>
  <si>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</si>
  <si>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</si>
  <si>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</si>
  <si>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</si>
  <si>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</si>
  <si>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</si>
  <si>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</si>
  <si>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</si>
  <si>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</si>
  <si>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</si>
  <si>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</si>
  <si>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</si>
  <si>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</si>
  <si>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</si>
  <si>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</si>
  <si>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</si>
  <si>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</si>
  <si>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</si>
  <si>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</si>
  <si>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</si>
  <si>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</si>
  <si>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</si>
  <si>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</si>
  <si>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</si>
  <si>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</si>
  <si>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</si>
  <si>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</si>
  <si>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</si>
  <si>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</si>
  <si>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</si>
  <si>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</si>
  <si>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</si>
  <si>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</si>
  <si>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</si>
  <si>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</si>
  <si>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</si>
  <si>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</si>
  <si>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</si>
  <si>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</si>
  <si>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</si>
  <si>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</si>
  <si>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</si>
  <si>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</si>
  <si>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</si>
  <si>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</si>
  <si>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</si>
  <si>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</si>
  <si>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</si>
  <si>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</si>
  <si>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</si>
  <si>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</si>
  <si>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</si>
  <si>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</si>
  <si>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</si>
  <si>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</si>
  <si>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</si>
  <si>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</si>
  <si>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</si>
  <si>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</si>
  <si>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</si>
  <si>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</si>
  <si>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</si>
  <si>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</si>
  <si>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</si>
  <si>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</si>
  <si>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</si>
  <si>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</si>
  <si>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</si>
  <si>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</si>
  <si>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</si>
  <si>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</si>
  <si>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</si>
  <si>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</si>
  <si>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</si>
  <si>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</si>
  <si>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</si>
  <si>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</si>
  <si>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</si>
  <si>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</si>
  <si>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</si>
  <si>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</si>
  <si>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</si>
  <si>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</si>
  <si>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</si>
  <si>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</si>
  <si>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</si>
  <si>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</si>
  <si>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</si>
  <si>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</si>
  <si>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</si>
  <si>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</si>
  <si>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</si>
  <si>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</si>
  <si>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</si>
  <si>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</si>
  <si>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</si>
  <si>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</si>
  <si>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</si>
  <si>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</si>
  <si>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</si>
  <si>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</si>
  <si>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</si>
  <si>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</si>
  <si>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</si>
  <si>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</si>
  <si>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</si>
  <si>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</si>
  <si>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</si>
  <si>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</si>
  <si>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</si>
  <si>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</si>
  <si>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</si>
  <si>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</si>
  <si>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</si>
  <si>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</si>
  <si>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</si>
  <si>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</si>
  <si>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</si>
  <si>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</si>
  <si>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</si>
  <si>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</si>
  <si>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</si>
  <si>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</si>
  <si>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</si>
  <si>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</si>
  <si>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</si>
  <si>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</si>
  <si>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</si>
  <si>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</si>
  <si>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</si>
  <si>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</si>
  <si>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</si>
  <si>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</si>
  <si>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</si>
  <si>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</si>
  <si>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</si>
  <si>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</si>
  <si>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</si>
  <si>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</si>
  <si>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</si>
  <si>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</si>
  <si>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</si>
  <si>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</si>
  <si>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</si>
  <si>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</si>
  <si>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</si>
  <si>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</si>
  <si>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</si>
  <si>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</si>
  <si>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</si>
  <si>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</si>
  <si>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</si>
  <si>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</si>
  <si>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</si>
  <si>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</si>
  <si>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</si>
  <si>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</si>
  <si>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</si>
  <si>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</si>
  <si>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</si>
  <si>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</si>
  <si>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</si>
  <si>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</si>
  <si>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</si>
  <si>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</si>
  <si>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</si>
  <si>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</si>
  <si>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</si>
  <si>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</si>
  <si>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</si>
  <si>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</si>
  <si>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</si>
  <si>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</si>
  <si>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</si>
  <si>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</si>
  <si>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</si>
  <si>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</si>
  <si>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</si>
  <si>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</si>
  <si>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</si>
  <si>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</si>
  <si>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</si>
  <si>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</si>
  <si>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</si>
  <si>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</si>
  <si>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</si>
  <si>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</si>
  <si>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</si>
  <si>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</si>
  <si>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</si>
  <si>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</si>
  <si>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</si>
  <si>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</si>
  <si>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</si>
  <si>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</si>
  <si>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</si>
  <si>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</si>
  <si>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</si>
  <si>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</si>
  <si>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</si>
  <si>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</si>
  <si>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</si>
  <si>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</si>
  <si>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</si>
  <si>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</si>
  <si>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</si>
  <si>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</si>
  <si>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</si>
  <si>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</si>
  <si>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</si>
  <si>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</si>
  <si>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</si>
  <si>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</si>
  <si>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</si>
  <si>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</si>
  <si>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</si>
  <si>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</si>
  <si>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</si>
  <si>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</si>
  <si>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</si>
  <si>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</si>
  <si>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</si>
  <si>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</si>
  <si>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</si>
  <si>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</si>
  <si>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</si>
  <si>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</si>
  <si>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</si>
  <si>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</si>
  <si>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</si>
  <si>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</si>
  <si>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</si>
  <si>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</si>
  <si>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</si>
  <si>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</si>
  <si>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</si>
  <si>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</si>
  <si>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</si>
  <si>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</si>
  <si>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</si>
  <si>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</si>
  <si>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</si>
  <si>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</si>
  <si>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</si>
  <si>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</si>
  <si>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</si>
  <si>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</si>
  <si>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</si>
  <si>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</si>
  <si>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</si>
  <si>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</si>
  <si>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</si>
  <si>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</si>
  <si>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</si>
  <si>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</si>
  <si>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</si>
  <si>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</si>
  <si>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</si>
  <si>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</si>
  <si>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</si>
  <si>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</si>
  <si>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</si>
  <si>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</si>
  <si>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</si>
  <si>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</si>
  <si>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</si>
  <si>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</si>
  <si>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</si>
  <si>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</si>
  <si>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</si>
  <si>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</si>
  <si>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</si>
  <si>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</si>
  <si>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</si>
  <si>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</si>
  <si>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</si>
  <si>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</si>
  <si>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</si>
  <si>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</si>
  <si>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</si>
  <si>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</si>
  <si>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</si>
  <si>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</si>
  <si>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</si>
  <si>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</si>
  <si>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</si>
  <si>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</si>
  <si>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</si>
  <si>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</si>
  <si>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</si>
  <si>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</si>
  <si>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</si>
  <si>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</si>
  <si>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</si>
  <si>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</si>
  <si>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</si>
  <si>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</si>
  <si>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</si>
  <si>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</si>
  <si>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</si>
  <si>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</si>
  <si>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</si>
  <si>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</si>
  <si>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</si>
  <si>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</si>
  <si>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</si>
  <si>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</si>
  <si>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</si>
  <si>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</si>
  <si>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</si>
  <si>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</si>
  <si>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</si>
  <si>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</si>
  <si>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</si>
  <si>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</si>
  <si>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</si>
  <si>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</si>
  <si>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</si>
  <si>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</si>
  <si>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</si>
  <si>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</si>
  <si>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</si>
  <si>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</si>
  <si>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</si>
  <si>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</si>
  <si>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</si>
  <si>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</si>
  <si>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</si>
  <si>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</si>
  <si>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</si>
  <si>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</si>
  <si>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</si>
  <si>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</si>
  <si>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</si>
  <si>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</si>
  <si>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</si>
  <si>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</si>
  <si>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</si>
  <si>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</si>
  <si>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</si>
  <si>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</si>
  <si>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</si>
  <si>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</si>
  <si>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</si>
  <si>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</si>
  <si>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</si>
  <si>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</si>
  <si>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</si>
  <si>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</si>
  <si>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</si>
  <si>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</si>
  <si>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</si>
  <si>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</si>
  <si>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</si>
  <si>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</si>
  <si>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</si>
  <si>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</si>
  <si>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</si>
  <si>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</si>
  <si>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</si>
  <si>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</si>
  <si>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</si>
  <si>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</si>
  <si>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</si>
  <si>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</si>
  <si>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</si>
  <si>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</si>
  <si>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</si>
  <si>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</si>
  <si>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</si>
  <si>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</si>
  <si>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</si>
  <si>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</si>
  <si>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</si>
  <si>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</si>
  <si>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</si>
  <si>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</si>
  <si>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</si>
  <si>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</si>
  <si>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</si>
  <si>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</si>
  <si>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</si>
  <si>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</si>
  <si>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</si>
  <si>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</si>
  <si>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</si>
  <si>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</si>
  <si>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</si>
  <si>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</si>
  <si>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</si>
  <si>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</si>
  <si>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</si>
  <si>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</si>
  <si>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</si>
  <si>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</si>
  <si>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</si>
  <si>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</si>
  <si>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</si>
  <si>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</si>
  <si>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</si>
  <si>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</si>
  <si>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</si>
  <si>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</si>
  <si>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</si>
  <si>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</si>
  <si>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</si>
  <si>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</si>
  <si>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</si>
  <si>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</si>
  <si>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</si>
  <si>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</si>
  <si>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</si>
  <si>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</si>
  <si>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</si>
  <si>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</si>
  <si>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</si>
  <si>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</si>
  <si>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</si>
  <si>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</si>
  <si>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</si>
  <si>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</si>
  <si>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</si>
  <si>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</si>
  <si>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</si>
  <si>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</si>
  <si>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</si>
  <si>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</si>
  <si>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</si>
  <si>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</si>
  <si>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</si>
  <si>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</si>
  <si>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</si>
  <si>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</si>
  <si>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</si>
  <si>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</si>
  <si>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</si>
  <si>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</si>
  <si>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</si>
  <si>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</si>
  <si>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</si>
  <si>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</si>
  <si>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</si>
  <si>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</si>
  <si>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</si>
  <si>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</si>
  <si>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</si>
  <si>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</si>
  <si>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</si>
  <si>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</si>
  <si>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</si>
  <si>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</si>
  <si>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</si>
  <si>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</si>
  <si>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</si>
  <si>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</si>
  <si>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</si>
  <si>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</si>
  <si>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</si>
  <si>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</si>
  <si>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</si>
  <si>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</si>
  <si>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</si>
  <si>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</si>
  <si>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</si>
  <si>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</si>
  <si>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</si>
  <si>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</si>
  <si>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</si>
  <si>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</si>
  <si>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</si>
  <si>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</si>
  <si>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</si>
  <si>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</si>
  <si>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</si>
  <si>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</si>
  <si>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</si>
  <si>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</si>
  <si>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</si>
  <si>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</si>
  <si>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</si>
  <si>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</si>
  <si>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</si>
  <si>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</si>
  <si>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</si>
  <si>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</si>
  <si>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</si>
  <si>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</si>
  <si>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</si>
  <si>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</si>
  <si>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</si>
  <si>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</si>
  <si>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</si>
  <si>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</si>
  <si>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</si>
  <si>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</si>
  <si>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</si>
  <si>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</si>
  <si>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</si>
  <si>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</si>
  <si>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</si>
  <si>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</si>
  <si>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</si>
  <si>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</si>
  <si>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</si>
  <si>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</si>
  <si>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</si>
  <si>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</si>
  <si>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</si>
  <si>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</si>
  <si>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</si>
  <si>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</si>
  <si>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</si>
  <si>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</si>
  <si>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</si>
  <si>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</si>
  <si>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</si>
  <si>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</si>
  <si>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</si>
  <si>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</si>
  <si>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</si>
  <si>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</si>
  <si>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</si>
  <si>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</si>
  <si>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</si>
  <si>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</si>
  <si>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</si>
  <si>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</si>
  <si>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</si>
  <si>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</si>
  <si>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</si>
  <si>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</si>
  <si>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</si>
  <si>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</si>
  <si>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</si>
  <si>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</si>
  <si>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</si>
  <si>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</si>
  <si>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</si>
  <si>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</si>
  <si>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</si>
  <si>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</si>
  <si>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</si>
  <si>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</si>
  <si>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</si>
  <si>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</si>
  <si>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</si>
  <si>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</si>
  <si>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</si>
  <si>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</si>
  <si>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</si>
  <si>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</si>
  <si>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</si>
  <si>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</si>
  <si>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</si>
  <si>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</si>
  <si>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</si>
  <si>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</si>
  <si>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</si>
  <si>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</si>
  <si>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</si>
  <si>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</si>
  <si>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</si>
  <si>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</si>
  <si>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</si>
  <si>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</si>
  <si>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</si>
  <si>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</si>
  <si>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</si>
  <si>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</si>
  <si>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</si>
  <si>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</si>
  <si>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</si>
  <si>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</si>
  <si>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</si>
  <si>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</si>
  <si>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</si>
  <si>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</si>
  <si>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</si>
  <si>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</si>
  <si>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</si>
  <si>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</si>
  <si>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</si>
  <si>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</si>
  <si>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</si>
  <si>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</si>
  <si>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</si>
  <si>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</si>
  <si>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</si>
  <si>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</si>
  <si>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</si>
  <si>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</si>
  <si>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</si>
  <si>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</si>
  <si>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</si>
  <si>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</si>
  <si>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</si>
  <si>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</si>
  <si>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</si>
  <si>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</si>
  <si>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</si>
  <si>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</si>
  <si>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</si>
  <si>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</si>
  <si>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</si>
  <si>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</si>
  <si>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</si>
  <si>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</si>
  <si>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</si>
  <si>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</si>
  <si>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</si>
  <si>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</si>
  <si>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</si>
  <si>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</si>
  <si>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</si>
  <si>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</si>
  <si>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</si>
  <si>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</si>
  <si>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</si>
  <si>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</si>
  <si>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</si>
  <si>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</si>
  <si>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</si>
  <si>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</si>
  <si>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</si>
  <si>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</si>
  <si>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</si>
  <si>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</si>
  <si>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</si>
  <si>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</si>
  <si>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</si>
  <si>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</si>
  <si>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</si>
  <si>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</si>
  <si>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</si>
  <si>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</si>
  <si>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</si>
  <si>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</si>
  <si>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</si>
  <si>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</si>
  <si>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</si>
  <si>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</si>
  <si>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</si>
  <si>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</si>
  <si>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</si>
  <si>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</si>
  <si>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</si>
  <si>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</si>
  <si>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</si>
  <si>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</si>
  <si>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</si>
  <si>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</si>
  <si>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</si>
  <si>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</si>
  <si>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</si>
  <si>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</si>
  <si>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</si>
  <si>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</si>
  <si>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</si>
  <si>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</si>
  <si>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</si>
  <si>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</si>
  <si>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</si>
  <si>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</si>
  <si>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</si>
  <si>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</si>
  <si>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</si>
  <si>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</si>
  <si>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</si>
  <si>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</si>
  <si>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</si>
  <si>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</si>
  <si>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</si>
  <si>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</si>
  <si>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</si>
  <si>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</si>
  <si>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</si>
  <si>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</si>
  <si>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</si>
  <si>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</si>
  <si>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</si>
  <si>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</si>
  <si>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</si>
  <si>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</si>
  <si>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</si>
  <si>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</si>
  <si>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</si>
  <si>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</si>
  <si>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</si>
  <si>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</si>
  <si>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</si>
  <si>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</si>
  <si>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</si>
  <si>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</si>
  <si>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</si>
  <si>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</si>
  <si>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</si>
  <si>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</si>
  <si>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</si>
  <si>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</si>
  <si>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</si>
  <si>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</si>
  <si>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</si>
  <si>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</si>
  <si>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</si>
  <si>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</si>
  <si>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</si>
  <si>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</si>
  <si>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</si>
  <si>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</si>
  <si>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</si>
  <si>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</si>
  <si>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</si>
  <si>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</si>
  <si>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</si>
  <si>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</si>
  <si>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</si>
  <si>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</si>
  <si>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</si>
  <si>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</si>
  <si>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</si>
  <si>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</si>
  <si>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</si>
  <si>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</si>
  <si>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</si>
  <si>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</si>
  <si>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</si>
  <si>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</si>
  <si>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</si>
  <si>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</si>
  <si>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</si>
  <si>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</si>
  <si>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</si>
  <si>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</si>
  <si>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</si>
  <si>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</si>
  <si>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</si>
  <si>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</si>
  <si>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</si>
  <si>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</si>
  <si>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</si>
  <si>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</si>
  <si>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</si>
  <si>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</si>
  <si>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</si>
  <si>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</si>
  <si>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</si>
  <si>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</si>
  <si>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</si>
  <si>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</si>
  <si>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</si>
  <si>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</si>
  <si>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</si>
  <si>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</si>
  <si>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</si>
  <si>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</si>
  <si>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</si>
  <si>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</si>
  <si>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</si>
  <si>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</si>
  <si>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</si>
  <si>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</si>
  <si>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</si>
  <si>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</si>
  <si>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</si>
  <si>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</si>
  <si>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</si>
  <si>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</si>
  <si>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</si>
  <si>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</si>
  <si>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</si>
  <si>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</si>
  <si>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</si>
  <si>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</si>
  <si>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</si>
  <si>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</si>
  <si>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</si>
  <si>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</si>
  <si>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</si>
  <si>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</si>
  <si>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</si>
  <si>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</si>
  <si>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</si>
  <si>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</si>
  <si>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</si>
  <si>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</si>
  <si>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</si>
  <si>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</si>
  <si>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</si>
  <si>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</si>
  <si>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</si>
  <si>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</si>
  <si>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</si>
  <si>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</si>
  <si>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</si>
  <si>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</si>
  <si>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</si>
  <si>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</si>
  <si>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</si>
  <si>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</si>
  <si>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</si>
  <si>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</si>
  <si>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</si>
  <si>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</si>
  <si>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</si>
  <si>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</si>
  <si>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</si>
  <si>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</si>
  <si>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</si>
  <si>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</si>
  <si>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</si>
  <si>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</si>
  <si>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</si>
  <si>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</si>
  <si>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</si>
  <si>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</si>
  <si>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</si>
  <si>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</si>
  <si>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</si>
  <si>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</si>
  <si>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</si>
  <si>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</si>
  <si>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</si>
  <si>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</si>
  <si>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</si>
  <si>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</si>
  <si>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</si>
  <si>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</si>
  <si>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</si>
  <si>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</si>
  <si>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</si>
  <si>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</si>
  <si>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</si>
  <si>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</si>
  <si>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</si>
  <si>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</si>
  <si>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</si>
  <si>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</si>
  <si>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</si>
  <si>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</si>
  <si>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</si>
  <si>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</si>
  <si>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</si>
  <si>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</si>
  <si>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</si>
  <si>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</si>
  <si>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</si>
  <si>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</si>
  <si>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</si>
  <si>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</si>
  <si>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</si>
  <si>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</si>
  <si>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</si>
  <si>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</si>
  <si>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</si>
  <si>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</si>
  <si>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</si>
  <si>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</si>
  <si>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</si>
  <si>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</si>
  <si>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</si>
  <si>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</si>
  <si>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</si>
  <si>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</si>
  <si>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</si>
  <si>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</si>
  <si>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</si>
  <si>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</si>
  <si>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</si>
  <si>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</si>
  <si>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</si>
  <si>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</si>
  <si>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</si>
  <si>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</si>
  <si>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</si>
  <si>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</si>
  <si>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</si>
  <si>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</si>
  <si>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</si>
  <si>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</si>
  <si>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</si>
  <si>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</si>
  <si>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</si>
  <si>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</si>
  <si>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</si>
  <si>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</si>
  <si>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</si>
  <si>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</si>
  <si>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</si>
  <si>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</si>
  <si>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</si>
  <si>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</si>
  <si>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</si>
  <si>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</si>
  <si>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</si>
  <si>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</si>
  <si>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</si>
  <si>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</si>
  <si>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</si>
  <si>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</si>
  <si>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</si>
  <si>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</si>
  <si>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</si>
  <si>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</si>
  <si>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</si>
  <si>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</si>
  <si>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</si>
  <si>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</si>
  <si>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</si>
  <si>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</si>
  <si>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</si>
  <si>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</si>
  <si>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</si>
  <si>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</si>
  <si>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</si>
  <si>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</si>
  <si>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</si>
  <si>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</si>
  <si>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</si>
  <si>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</si>
  <si>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</si>
  <si>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</si>
  <si>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</si>
  <si>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</si>
  <si>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</si>
  <si>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</si>
  <si>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</si>
  <si>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</si>
  <si>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</si>
  <si>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</si>
  <si>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</si>
  <si>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</si>
  <si>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</si>
  <si>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</si>
  <si>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</si>
  <si>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</si>
  <si>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</si>
  <si>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</si>
  <si>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</si>
  <si>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</si>
  <si>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</si>
  <si>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</si>
  <si>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</si>
  <si>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</si>
  <si>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</si>
  <si>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</si>
  <si>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</si>
  <si>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</si>
  <si>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</si>
  <si>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</si>
  <si>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</si>
  <si>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</si>
  <si>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</si>
  <si>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</si>
  <si>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</si>
  <si>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</si>
  <si>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</si>
  <si>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</si>
  <si>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</si>
  <si>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</si>
  <si>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</si>
  <si>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</si>
  <si>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</si>
  <si>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</si>
  <si>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</si>
  <si>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</si>
  <si>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</si>
  <si>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</si>
  <si>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</si>
  <si>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</si>
  <si>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</si>
  <si>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</si>
  <si>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</si>
  <si>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</si>
  <si>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</si>
  <si>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</si>
  <si>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</si>
  <si>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</si>
  <si>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</si>
  <si>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</si>
  <si>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</si>
  <si>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</si>
  <si>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</si>
  <si>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</si>
  <si>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</si>
  <si>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</si>
  <si>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</si>
  <si>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</si>
  <si>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</si>
  <si>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</si>
  <si>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</si>
  <si>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</si>
  <si>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</si>
  <si>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</si>
  <si>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</si>
  <si>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</si>
  <si>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</si>
  <si>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</si>
  <si>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</si>
  <si>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</si>
  <si>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</si>
  <si>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</si>
  <si>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</si>
  <si>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</si>
  <si>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</si>
  <si>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</si>
  <si>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</si>
  <si>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</si>
  <si>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</si>
  <si>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</si>
  <si>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</si>
  <si>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</si>
  <si>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</si>
  <si>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</si>
  <si>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</si>
  <si>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</si>
  <si>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</si>
  <si>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</si>
  <si>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</si>
  <si>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</si>
  <si>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</si>
  <si>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</si>
  <si>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</si>
  <si>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</si>
  <si>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</si>
  <si>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</si>
  <si>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</si>
  <si>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</si>
  <si>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</si>
  <si>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</si>
  <si>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</si>
  <si>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</si>
  <si>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</si>
  <si>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</si>
  <si>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</si>
  <si>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</si>
  <si>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</si>
  <si>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</si>
  <si>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</si>
  <si>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</si>
  <si>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</si>
  <si>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</si>
  <si>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</si>
  <si>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</si>
  <si>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</si>
  <si>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</si>
  <si>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</si>
  <si>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</si>
  <si>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</si>
  <si>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</si>
  <si>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</si>
  <si>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</si>
  <si>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</si>
  <si>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</si>
  <si>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</si>
  <si>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</si>
  <si>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</si>
  <si>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</si>
  <si>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</si>
  <si>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</si>
  <si>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</si>
  <si>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</si>
  <si>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</si>
  <si>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</si>
  <si>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</si>
  <si>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</si>
  <si>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</si>
  <si>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</si>
  <si>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</si>
  <si>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</si>
  <si>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</si>
  <si>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</si>
  <si>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</si>
  <si>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</si>
  <si>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</si>
  <si>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</si>
  <si>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</si>
  <si>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</si>
  <si>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</si>
  <si>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</si>
  <si>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</si>
  <si>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</si>
  <si>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</si>
  <si>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</si>
  <si>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</si>
  <si>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</si>
  <si>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</si>
  <si>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</si>
  <si>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</si>
  <si>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</si>
  <si>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</si>
  <si>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</si>
  <si>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</si>
  <si>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</si>
  <si>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</si>
  <si>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</si>
  <si>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</si>
  <si>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</si>
  <si>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</si>
  <si>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</si>
  <si>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</si>
  <si>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</si>
  <si>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</si>
  <si>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</si>
  <si>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</si>
  <si>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</si>
  <si>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</si>
  <si>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</si>
  <si>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</si>
  <si>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</si>
  <si>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</si>
  <si>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</si>
  <si>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</si>
  <si>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</si>
  <si>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</si>
  <si>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</si>
  <si>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</si>
  <si>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</si>
  <si>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</si>
  <si>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</si>
  <si>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</si>
  <si>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</si>
  <si>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</si>
  <si>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</si>
  <si>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</si>
  <si>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</si>
  <si>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</si>
  <si>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</si>
  <si>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</si>
  <si>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</si>
  <si>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</si>
  <si>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</si>
  <si>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</si>
  <si>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</si>
  <si>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</si>
  <si>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</si>
  <si>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</si>
  <si>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</si>
  <si>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</si>
  <si>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</si>
  <si>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</si>
  <si>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</si>
  <si>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</si>
  <si>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</si>
  <si>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</si>
  <si>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</si>
  <si>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</si>
  <si>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</si>
  <si>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</si>
  <si>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</si>
  <si>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</si>
  <si>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</si>
  <si>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</si>
  <si>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</si>
  <si>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</si>
  <si>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</si>
  <si>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</si>
  <si>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</si>
  <si>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</si>
  <si>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</si>
  <si>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</si>
  <si>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</si>
  <si>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</si>
  <si>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</si>
  <si>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</si>
  <si>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</si>
  <si>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</si>
  <si>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</si>
  <si>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</si>
  <si>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</si>
  <si>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</si>
  <si>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</si>
  <si>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</si>
  <si>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</si>
  <si>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</si>
  <si>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</si>
  <si>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</si>
  <si>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</si>
  <si>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</si>
  <si>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</si>
  <si>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</si>
  <si>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</si>
  <si>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</si>
  <si>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</si>
  <si>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</si>
  <si>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</si>
  <si>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</si>
  <si>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</si>
  <si>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</si>
  <si>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</si>
  <si>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</si>
  <si>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</si>
  <si>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</si>
  <si>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</si>
  <si>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</si>
  <si>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</si>
  <si>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</si>
  <si>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</si>
  <si>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</si>
  <si>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</si>
  <si>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</si>
  <si>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</si>
  <si>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</si>
  <si>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</si>
  <si>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</si>
  <si>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</si>
  <si>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</si>
  <si>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</si>
  <si>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</si>
  <si>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</si>
  <si>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</si>
  <si>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</si>
  <si>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</si>
  <si>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</si>
  <si>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</si>
  <si>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</si>
  <si>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</si>
  <si>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</si>
  <si>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</si>
  <si>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</si>
  <si>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</si>
  <si>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</si>
  <si>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</si>
  <si>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</si>
  <si>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</si>
  <si>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</si>
  <si>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</si>
  <si>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</si>
  <si>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</si>
  <si>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</si>
  <si>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</si>
  <si>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</si>
  <si>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</si>
  <si>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</si>
  <si>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</si>
  <si>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</si>
  <si>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</si>
  <si>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</si>
  <si>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</si>
  <si>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</si>
  <si>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</si>
  <si>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</si>
  <si>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</si>
  <si>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</si>
  <si>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</si>
  <si>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</si>
  <si>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</si>
  <si>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</si>
  <si>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</si>
  <si>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</si>
  <si>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</si>
  <si>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</si>
  <si>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</si>
  <si>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</si>
  <si>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</si>
  <si>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</si>
  <si>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</si>
  <si>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</si>
  <si>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</si>
  <si>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</si>
  <si>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</si>
  <si>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</si>
  <si>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</si>
  <si>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</si>
  <si>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</si>
  <si>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</si>
  <si>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</si>
  <si>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</si>
  <si>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</si>
  <si>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</si>
  <si>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</si>
  <si>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</si>
  <si>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</si>
  <si>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</si>
  <si>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</si>
  <si>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</si>
  <si>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</si>
  <si>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</si>
  <si>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</si>
  <si>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</si>
  <si>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</si>
  <si>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</si>
  <si>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</si>
  <si>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</si>
  <si>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</si>
  <si>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</si>
  <si>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</si>
  <si>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</si>
  <si>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</si>
  <si>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</si>
  <si>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</si>
  <si>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</si>
  <si>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</si>
  <si>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</si>
  <si>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</si>
  <si>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</si>
  <si>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</si>
  <si>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</si>
  <si>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</si>
  <si>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</si>
  <si>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</si>
  <si>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</si>
  <si>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</si>
  <si>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</si>
  <si>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</si>
  <si>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</si>
  <si>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</si>
  <si>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</si>
  <si>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</si>
  <si>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</si>
  <si>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</si>
  <si>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</si>
  <si>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</si>
  <si>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</si>
  <si>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</si>
  <si>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</si>
  <si>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</si>
  <si>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</si>
  <si>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</si>
  <si>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</si>
  <si>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</si>
  <si>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</si>
  <si>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</si>
  <si>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</si>
  <si>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</si>
  <si>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</si>
  <si>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</si>
  <si>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</si>
  <si>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</si>
  <si>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</si>
  <si>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</si>
  <si>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</si>
  <si>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</si>
  <si>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</si>
  <si>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</si>
  <si>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</si>
  <si>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</si>
  <si>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</si>
  <si>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</si>
  <si>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</si>
  <si>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</si>
  <si>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</si>
  <si>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</si>
  <si>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</si>
  <si>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</si>
  <si>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</si>
  <si>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</si>
  <si>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</si>
  <si>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</si>
  <si>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</si>
  <si>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</si>
  <si>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</si>
  <si>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</si>
  <si>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</si>
  <si>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</si>
  <si>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</si>
  <si>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</si>
  <si>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</si>
  <si>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</si>
  <si>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</si>
  <si>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</si>
  <si>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</si>
  <si>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</si>
  <si>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</si>
  <si>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</si>
  <si>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</si>
  <si>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</si>
  <si>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</si>
  <si>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</si>
  <si>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</si>
  <si>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</si>
  <si>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</si>
  <si>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</si>
  <si>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</si>
  <si>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</si>
  <si>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</si>
  <si>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</si>
  <si>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</si>
  <si>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</si>
  <si>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</si>
  <si>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</si>
  <si>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</si>
  <si>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</si>
  <si>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</si>
  <si>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</si>
  <si>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</si>
  <si>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</si>
  <si>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</si>
  <si>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</si>
  <si>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</si>
  <si>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</si>
  <si>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</si>
  <si>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</si>
  <si>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</si>
  <si>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</si>
  <si>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</si>
  <si>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</si>
  <si>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</si>
  <si>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</si>
  <si>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</si>
  <si>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</si>
  <si>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</si>
  <si>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</si>
  <si>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</si>
  <si>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</si>
  <si>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</si>
  <si>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</si>
  <si>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</si>
  <si>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</si>
  <si>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</si>
  <si>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</si>
  <si>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</si>
  <si>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</si>
  <si>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</si>
  <si>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</si>
  <si>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</si>
  <si>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</si>
  <si>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</si>
  <si>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</si>
  <si>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</si>
  <si>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</si>
  <si>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</si>
  <si>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</si>
  <si>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</si>
  <si>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</si>
  <si>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</si>
  <si>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</si>
  <si>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</si>
  <si>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</si>
  <si>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</si>
  <si>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</si>
  <si>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</si>
  <si>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</si>
  <si>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</si>
  <si>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</si>
  <si>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</si>
  <si>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</si>
  <si>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</si>
  <si>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</si>
  <si>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</si>
  <si>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</si>
  <si>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</si>
  <si>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</si>
  <si>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</si>
  <si>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</si>
  <si>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</si>
  <si>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</si>
  <si>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</si>
  <si>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</si>
  <si>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</si>
  <si>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</si>
  <si>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</si>
  <si>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</si>
  <si>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</si>
  <si>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</si>
  <si>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</si>
  <si>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</si>
  <si>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</si>
  <si>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</si>
  <si>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</si>
  <si>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</si>
  <si>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</si>
  <si>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</si>
  <si>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</si>
  <si>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</si>
  <si>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</si>
  <si>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</si>
  <si>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</si>
  <si>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</si>
  <si>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</si>
  <si>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</si>
  <si>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</si>
  <si>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</si>
  <si>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</si>
  <si>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</si>
  <si>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</si>
  <si>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</si>
  <si>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</si>
  <si>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</si>
  <si>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</si>
  <si>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</si>
  <si>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</si>
  <si>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</si>
  <si>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</si>
  <si>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</si>
  <si>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</si>
  <si>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</si>
  <si>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</si>
  <si>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</si>
  <si>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</si>
  <si>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</si>
  <si>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</si>
  <si>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</si>
  <si>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</si>
  <si>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</si>
  <si>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</si>
  <si>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</si>
  <si>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</si>
  <si>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</si>
  <si>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</si>
  <si>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</si>
  <si>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</si>
  <si>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</si>
  <si>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</si>
  <si>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</si>
  <si>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</si>
  <si>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</si>
  <si>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</si>
  <si>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</si>
  <si>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</si>
  <si>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</si>
  <si>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</si>
  <si>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</si>
  <si>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</si>
  <si>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</si>
  <si>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</si>
  <si>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</si>
  <si>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</si>
  <si>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</si>
  <si>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</si>
  <si>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</si>
  <si>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</si>
  <si>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</si>
  <si>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</si>
  <si>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</si>
  <si>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</si>
  <si>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</si>
  <si>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</si>
  <si>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</si>
  <si>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</si>
  <si>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</si>
  <si>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</si>
  <si>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</si>
  <si>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</si>
  <si>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</si>
  <si>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</si>
  <si>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</si>
  <si>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</si>
  <si>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</si>
  <si>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</si>
  <si>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</si>
  <si>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</si>
  <si>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</si>
  <si>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</si>
  <si>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</si>
  <si>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</si>
  <si>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</si>
  <si>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</si>
  <si>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</si>
  <si>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</si>
  <si>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</si>
  <si>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</si>
  <si>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</si>
  <si>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</si>
  <si>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</si>
  <si>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</si>
  <si>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</si>
  <si>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</si>
  <si>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</si>
  <si>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</si>
  <si>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</si>
  <si>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</si>
  <si>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</si>
  <si>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</si>
  <si>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</si>
  <si>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</si>
  <si>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</si>
  <si>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</si>
  <si>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</si>
  <si>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</si>
  <si>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</si>
  <si>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</si>
  <si>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</si>
  <si>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</si>
  <si>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</si>
  <si>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</si>
  <si>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</si>
  <si>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</si>
  <si>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</si>
  <si>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</si>
  <si>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</si>
  <si>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</si>
  <si>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</si>
  <si>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</si>
  <si>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</si>
  <si>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</si>
  <si>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</si>
  <si>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</si>
  <si>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</si>
  <si>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</si>
  <si>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</si>
  <si>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</si>
  <si>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</si>
  <si>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</si>
  <si>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</si>
  <si>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</si>
  <si>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</si>
  <si>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</si>
  <si>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</si>
  <si>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</si>
  <si>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</si>
  <si>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</si>
  <si>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</si>
  <si>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</si>
  <si>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</si>
  <si>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</si>
  <si>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</si>
  <si>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</si>
  <si>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</si>
  <si>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</si>
  <si>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</si>
  <si>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</si>
  <si>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</si>
  <si>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</si>
  <si>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</si>
  <si>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</si>
  <si>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</si>
  <si>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</si>
  <si>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</si>
  <si>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</si>
  <si>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</si>
  <si>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</si>
  <si>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</si>
  <si>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</si>
  <si>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</si>
  <si>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</si>
  <si>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</si>
  <si>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</si>
  <si>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</si>
  <si>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</si>
  <si>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</si>
  <si>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</si>
  <si>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</si>
  <si>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</si>
  <si>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</si>
  <si>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</si>
  <si>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</si>
  <si>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</si>
  <si>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</si>
  <si>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</si>
  <si>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</si>
  <si>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</si>
  <si>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</si>
  <si>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</si>
  <si>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</si>
  <si>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</si>
  <si>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</si>
  <si>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</si>
  <si>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</si>
  <si>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</si>
  <si>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</si>
  <si>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</si>
  <si>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</si>
  <si>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</si>
  <si>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</si>
  <si>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</si>
  <si>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</si>
  <si>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</si>
  <si>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</si>
  <si>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</si>
  <si>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</si>
  <si>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</si>
  <si>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</si>
  <si>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</si>
  <si>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</si>
  <si>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</si>
  <si>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</si>
  <si>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</si>
  <si>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</si>
  <si>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</si>
  <si>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</si>
  <si>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</si>
  <si>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</si>
  <si>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</si>
  <si>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</si>
  <si>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</si>
  <si>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</si>
  <si>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</si>
  <si>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</si>
  <si>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</si>
  <si>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</si>
  <si>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</si>
  <si>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</si>
  <si>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</si>
  <si>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</si>
  <si>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</si>
  <si>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</si>
  <si>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</si>
  <si>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</si>
  <si>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</si>
  <si>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</si>
  <si>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</si>
  <si>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</si>
  <si>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</si>
  <si>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</si>
  <si>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</si>
  <si>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</si>
  <si>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</si>
  <si>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</si>
  <si>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</si>
  <si>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</si>
  <si>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</si>
  <si>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</si>
  <si>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</si>
  <si>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</si>
  <si>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</si>
  <si>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</si>
  <si>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</si>
  <si>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</si>
  <si>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</si>
  <si>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</si>
  <si>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</si>
  <si>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</si>
  <si>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</si>
  <si>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</si>
  <si>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</si>
  <si>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</si>
  <si>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</si>
  <si>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</si>
  <si>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</si>
  <si>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</si>
  <si>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</si>
  <si>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</si>
  <si>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</si>
  <si>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</si>
  <si>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</si>
  <si>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</si>
  <si>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</si>
  <si>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</si>
  <si>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</si>
  <si>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</si>
  <si>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</si>
  <si>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</si>
  <si>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</si>
  <si>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</si>
  <si>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</si>
  <si>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</si>
  <si>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</si>
  <si>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</si>
  <si>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</si>
  <si>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</si>
  <si>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</si>
  <si>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</si>
  <si>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</si>
  <si>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</si>
  <si>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</si>
  <si>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</si>
  <si>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</si>
  <si>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</si>
  <si>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</si>
  <si>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</si>
  <si>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</si>
  <si>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</si>
  <si>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</si>
  <si>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</si>
  <si>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</si>
  <si>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</si>
  <si>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</si>
  <si>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</si>
  <si>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</si>
  <si>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</si>
  <si>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</si>
  <si>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</si>
  <si>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</si>
  <si>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</si>
  <si>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</si>
  <si>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</si>
  <si>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</si>
  <si>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</si>
  <si>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</si>
  <si>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</si>
  <si>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</si>
  <si>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</si>
  <si>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</si>
  <si>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</si>
  <si>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</si>
  <si>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</si>
  <si>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</si>
  <si>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</si>
  <si>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</si>
  <si>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</si>
  <si>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</si>
  <si>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</si>
  <si>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</si>
  <si>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</si>
  <si>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</si>
  <si>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</si>
  <si>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</si>
  <si>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</si>
  <si>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</si>
  <si>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</si>
  <si>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</si>
  <si>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</si>
  <si>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</si>
  <si>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</si>
  <si>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</si>
  <si>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</si>
  <si>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</si>
  <si>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</si>
  <si>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</si>
  <si>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</si>
  <si>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</si>
  <si>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</si>
  <si>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</si>
  <si>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</si>
  <si>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</si>
  <si>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</si>
  <si>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</si>
  <si>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</si>
  <si>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</si>
  <si>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</si>
  <si>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</si>
  <si>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</si>
  <si>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</si>
  <si>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</si>
  <si>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</si>
  <si>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</si>
  <si>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</si>
  <si>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</si>
  <si>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</si>
  <si>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</si>
  <si>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</si>
  <si>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</si>
  <si>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</si>
  <si>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</si>
  <si>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</si>
  <si>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</si>
  <si>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</si>
  <si>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</si>
  <si>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</si>
  <si>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</si>
  <si>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</si>
  <si>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</si>
  <si>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</si>
  <si>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</si>
  <si>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</si>
  <si>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</si>
  <si>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</si>
  <si>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</si>
  <si>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</si>
  <si>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</si>
  <si>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</si>
  <si>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</si>
  <si>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</si>
  <si>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</si>
  <si>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</si>
  <si>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</si>
  <si>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</si>
  <si>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</si>
  <si>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</si>
  <si>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</si>
  <si>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</si>
  <si>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</si>
  <si>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</si>
  <si>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</si>
  <si>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</si>
  <si>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</si>
  <si>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</si>
  <si>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</si>
  <si>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</si>
  <si>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</si>
  <si>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</si>
  <si>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</si>
  <si>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</si>
  <si>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</si>
  <si>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</si>
  <si>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</si>
  <si>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</si>
  <si>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</si>
  <si>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</si>
  <si>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</si>
  <si>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</si>
  <si>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</si>
  <si>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</si>
  <si>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</si>
  <si>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</si>
  <si>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</si>
  <si>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</si>
  <si>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</si>
  <si>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</si>
  <si>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</si>
  <si>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</si>
  <si>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</si>
  <si>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</si>
  <si>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</si>
  <si>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</si>
  <si>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</si>
  <si>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</si>
  <si>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</si>
  <si>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</si>
  <si>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</si>
  <si>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</si>
  <si>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</si>
  <si>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</si>
  <si>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</si>
  <si>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</si>
  <si>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</si>
  <si>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</si>
  <si>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</si>
  <si>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</si>
  <si>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</si>
  <si>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</si>
  <si>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</si>
  <si>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</si>
  <si>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</si>
  <si>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</si>
  <si>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</si>
  <si>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</si>
  <si>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</si>
  <si>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</si>
  <si>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</si>
  <si>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</si>
  <si>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</si>
  <si>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</si>
  <si>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</si>
  <si>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</si>
  <si>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</si>
  <si>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</si>
  <si>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</si>
  <si>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</si>
  <si>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</si>
  <si>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</si>
  <si>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</si>
  <si>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</si>
  <si>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</si>
  <si>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</si>
  <si>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</si>
  <si>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</si>
  <si>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</si>
  <si>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</si>
  <si>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</si>
  <si>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</si>
  <si>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</si>
  <si>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</si>
  <si>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</si>
  <si>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</si>
  <si>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</si>
  <si>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</si>
  <si>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</si>
  <si>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</si>
  <si>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</si>
  <si>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</si>
  <si>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</si>
  <si>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</si>
  <si>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</si>
  <si>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</si>
  <si>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</si>
  <si>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</si>
  <si>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</si>
  <si>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</si>
  <si>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</si>
  <si>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</si>
  <si>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</si>
  <si>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</si>
  <si>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</si>
  <si>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</si>
  <si>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</si>
  <si>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</si>
  <si>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</si>
  <si>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</si>
  <si>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</si>
  <si>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</si>
  <si>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</si>
  <si>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</si>
  <si>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</si>
  <si>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</si>
  <si>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</si>
  <si>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</si>
  <si>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</si>
  <si>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</si>
  <si>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</si>
  <si>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</si>
  <si>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</si>
  <si>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</si>
  <si>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</si>
  <si>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</si>
  <si>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</si>
  <si>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</si>
  <si>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</si>
  <si>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</si>
  <si>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</si>
  <si>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</si>
  <si>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</si>
  <si>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</si>
  <si>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</si>
  <si>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</si>
  <si>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</si>
  <si>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</si>
  <si>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</si>
  <si>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</si>
  <si>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</si>
  <si>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</si>
  <si>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</si>
  <si>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</si>
  <si>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</si>
  <si>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</si>
  <si>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</si>
  <si>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</si>
  <si>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</si>
  <si>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</si>
  <si>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</si>
  <si>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</si>
  <si>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</si>
  <si>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</si>
  <si>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</si>
  <si>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</si>
  <si>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</si>
  <si>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</si>
  <si>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</si>
  <si>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</si>
  <si>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</si>
  <si>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</si>
  <si>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</si>
  <si>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</si>
  <si>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</si>
  <si>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</si>
  <si>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</si>
  <si>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</si>
  <si>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</si>
  <si>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</si>
  <si>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</si>
  <si>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</si>
  <si>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</si>
  <si>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</si>
  <si>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</si>
  <si>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</si>
  <si>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</si>
  <si>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</si>
  <si>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</si>
  <si>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</si>
  <si>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</si>
  <si>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</si>
  <si>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</si>
  <si>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</si>
  <si>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</si>
  <si>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</si>
  <si>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</si>
  <si>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</si>
  <si>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</si>
  <si>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</si>
  <si>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</si>
  <si>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</si>
  <si>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</si>
  <si>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</si>
  <si>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</si>
  <si>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</si>
  <si>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</si>
  <si>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</si>
  <si>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</si>
  <si>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</si>
  <si>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</si>
  <si>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</si>
  <si>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</si>
  <si>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</si>
  <si>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</si>
  <si>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</si>
  <si>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</si>
  <si>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</si>
  <si>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</si>
  <si>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</si>
  <si>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</si>
  <si>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</si>
  <si>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</si>
  <si>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</si>
  <si>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</si>
  <si>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</si>
  <si>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</si>
  <si>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</si>
  <si>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</si>
  <si>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</si>
  <si>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</si>
  <si>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</si>
  <si>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</si>
  <si>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</si>
  <si>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</si>
  <si>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</si>
  <si>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</si>
  <si>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</si>
  <si>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</si>
  <si>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</si>
  <si>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</si>
  <si>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</si>
  <si>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</si>
  <si>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</si>
  <si>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</si>
  <si>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</si>
  <si>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</si>
  <si>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</si>
  <si>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</si>
  <si>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</si>
  <si>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</si>
  <si>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</si>
  <si>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</si>
  <si>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</si>
  <si>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</si>
  <si>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</si>
  <si>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</si>
  <si>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</si>
  <si>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</si>
  <si>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</si>
  <si>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</si>
  <si>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</si>
  <si>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</si>
  <si>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</si>
  <si>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</si>
  <si>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</si>
  <si>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</si>
  <si>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</si>
  <si>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</si>
  <si>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</si>
  <si>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</si>
  <si>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</si>
  <si>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</si>
  <si>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</si>
  <si>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</si>
  <si>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</si>
  <si>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</si>
  <si>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</si>
  <si>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</si>
  <si>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</si>
  <si>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</si>
  <si>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</si>
  <si>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</si>
  <si>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</si>
  <si>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</si>
  <si>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</si>
  <si>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</si>
  <si>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</si>
  <si>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</si>
  <si>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</si>
  <si>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</si>
  <si>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</si>
  <si>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</si>
  <si>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</si>
  <si>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</si>
  <si>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</si>
  <si>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</si>
  <si>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</si>
  <si>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</si>
  <si>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</si>
  <si>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</si>
  <si>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</si>
  <si>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</si>
  <si>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</si>
  <si>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</si>
  <si>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</si>
  <si>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</si>
  <si>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</si>
  <si>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</si>
  <si>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</si>
  <si>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</si>
  <si>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</si>
  <si>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</si>
  <si>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</si>
  <si>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</si>
  <si>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</si>
  <si>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</si>
  <si>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</si>
  <si>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</si>
  <si>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</si>
  <si>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</si>
  <si>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</si>
  <si>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</si>
  <si>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</si>
  <si>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</si>
  <si>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</si>
  <si>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</si>
  <si>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</si>
  <si>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</si>
  <si>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</si>
  <si>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</si>
  <si>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</si>
  <si>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</si>
  <si>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</si>
  <si>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</si>
  <si>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</si>
  <si>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</si>
  <si>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</si>
  <si>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</si>
  <si>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</si>
  <si>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</si>
  <si>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</si>
  <si>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</si>
  <si>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</si>
  <si>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</si>
  <si>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</si>
  <si>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</si>
  <si>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</si>
  <si>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</si>
  <si>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</si>
  <si>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</si>
  <si>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</si>
  <si>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</si>
  <si>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</si>
  <si>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</si>
  <si>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</si>
  <si>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</si>
  <si>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</si>
  <si>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</si>
  <si>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</si>
  <si>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</si>
  <si>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</si>
  <si>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</si>
  <si>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</si>
  <si>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</si>
  <si>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</si>
  <si>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</si>
  <si>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</si>
  <si>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</si>
  <si>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</si>
  <si>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</si>
  <si>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</si>
  <si>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</si>
  <si>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</si>
  <si>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</si>
  <si>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</si>
  <si>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</si>
  <si>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</si>
  <si>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</si>
  <si>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</si>
  <si>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</si>
  <si>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</si>
  <si>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</si>
  <si>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</si>
  <si>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</si>
  <si>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</si>
  <si>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</si>
  <si>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</si>
  <si>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</si>
  <si>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</si>
  <si>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</si>
  <si>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</si>
  <si>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</si>
  <si>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</si>
  <si>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</si>
  <si>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</si>
  <si>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</si>
  <si>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</si>
  <si>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</si>
  <si>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</si>
  <si>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</si>
  <si>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</si>
  <si>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</si>
  <si>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</si>
  <si>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</si>
  <si>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</si>
  <si>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</si>
  <si>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</si>
  <si>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</si>
  <si>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</si>
  <si>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</si>
  <si>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</si>
  <si>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</si>
  <si>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</si>
  <si>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</si>
  <si>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</si>
  <si>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</si>
  <si>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</si>
  <si>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</si>
  <si>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</si>
  <si>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</si>
  <si>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</si>
  <si>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</si>
  <si>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</si>
  <si>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</si>
  <si>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</si>
  <si>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</si>
  <si>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</si>
  <si>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</si>
  <si>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</si>
  <si>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</si>
  <si>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</si>
  <si>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</si>
  <si>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</si>
  <si>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</si>
  <si>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</si>
  <si>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</si>
  <si>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</si>
  <si>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</si>
  <si>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</si>
  <si>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</si>
  <si>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</si>
  <si>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</si>
  <si>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</si>
  <si>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</si>
  <si>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</si>
  <si>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</si>
  <si>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</si>
  <si>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</si>
  <si>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</si>
  <si>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</si>
  <si>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</si>
  <si>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</si>
  <si>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</si>
  <si>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</si>
  <si>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</si>
  <si>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</si>
  <si>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</si>
  <si>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</si>
  <si>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</si>
  <si>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</si>
  <si>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</si>
  <si>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</si>
  <si>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</si>
  <si>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</si>
  <si>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</si>
  <si>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</si>
  <si>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</si>
  <si>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</si>
  <si>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</si>
  <si>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</si>
  <si>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</si>
  <si>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</si>
  <si>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</si>
  <si>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</si>
  <si>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</si>
  <si>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</si>
  <si>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</si>
  <si>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</si>
  <si>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</si>
  <si>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</si>
  <si>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</si>
  <si>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</si>
  <si>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</si>
  <si>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</si>
  <si>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</si>
  <si>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</si>
  <si>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</si>
  <si>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</si>
  <si>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</si>
  <si>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</si>
  <si>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</si>
  <si>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</si>
  <si>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</si>
  <si>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</si>
  <si>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</si>
  <si>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</si>
  <si>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</si>
  <si>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</si>
  <si>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</si>
  <si>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</si>
  <si>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</si>
  <si>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</si>
  <si>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</si>
  <si>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</si>
  <si>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</si>
  <si>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</si>
  <si>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</si>
  <si>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</si>
  <si>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</si>
  <si>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</si>
  <si>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</si>
  <si>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</si>
  <si>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</si>
  <si>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</si>
  <si>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</si>
  <si>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</si>
  <si>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</si>
  <si>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</si>
  <si>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</si>
  <si>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</si>
  <si>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</si>
  <si>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</si>
  <si>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</si>
  <si>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</si>
  <si>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</si>
  <si>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</si>
  <si>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</si>
  <si>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</si>
  <si>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</si>
  <si>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</si>
  <si>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</si>
  <si>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</si>
  <si>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</si>
  <si>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</si>
  <si>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</si>
  <si>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</si>
  <si>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</si>
  <si>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</si>
  <si>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</si>
  <si>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</si>
  <si>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</si>
  <si>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</si>
  <si>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</si>
  <si>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</si>
  <si>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</si>
  <si>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</si>
  <si>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</si>
  <si>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</si>
  <si>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</si>
  <si>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</si>
  <si>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</si>
  <si>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</si>
  <si>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</si>
  <si>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</si>
  <si>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</si>
  <si>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</si>
  <si>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</si>
  <si>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</si>
  <si>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</si>
  <si>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</si>
  <si>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</si>
  <si>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</si>
  <si>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</si>
  <si>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</si>
  <si>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</si>
  <si>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</si>
  <si>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</si>
  <si>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</si>
  <si>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</si>
  <si>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</si>
  <si>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</si>
  <si>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</si>
  <si>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</si>
  <si>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</si>
  <si>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</si>
  <si>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</si>
  <si>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</si>
  <si>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</si>
  <si>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</si>
  <si>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</si>
  <si>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</si>
  <si>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</si>
  <si>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</si>
  <si>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</si>
  <si>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</si>
  <si>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</si>
  <si>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</si>
  <si>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</si>
  <si>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</si>
  <si>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</si>
  <si>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</si>
  <si>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</si>
  <si>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</si>
  <si>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</si>
  <si>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</si>
  <si>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</si>
  <si>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</si>
  <si>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</si>
  <si>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</si>
  <si>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</si>
  <si>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</si>
  <si>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</si>
  <si>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</si>
  <si>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</si>
  <si>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</si>
  <si>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</si>
  <si>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</si>
  <si>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</si>
  <si>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</si>
  <si>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</si>
  <si>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</si>
  <si>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</si>
  <si>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</si>
  <si>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</si>
  <si>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</si>
  <si>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</si>
  <si>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</si>
  <si>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</si>
  <si>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</si>
  <si>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</si>
  <si>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</si>
  <si>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</si>
  <si>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</si>
  <si>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</si>
  <si>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</si>
  <si>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</si>
  <si>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</si>
  <si>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</si>
  <si>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</si>
  <si>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</si>
  <si>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</si>
  <si>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</si>
  <si>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</si>
  <si>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</si>
  <si>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</si>
  <si>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</si>
  <si>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</si>
  <si>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</si>
  <si>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</si>
  <si>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</si>
  <si>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</si>
  <si>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</si>
  <si>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</si>
  <si>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</si>
  <si>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</si>
  <si>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</si>
  <si>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</si>
  <si>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</si>
  <si>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</si>
  <si>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</si>
  <si>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</si>
  <si>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</si>
  <si>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</si>
  <si>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</si>
  <si>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</si>
  <si>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</si>
  <si>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</si>
  <si>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</si>
  <si>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</si>
  <si>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</si>
  <si>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</si>
  <si>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</si>
  <si>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</si>
  <si>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</si>
  <si>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</si>
  <si>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</si>
  <si>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</si>
  <si>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</si>
  <si>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</si>
  <si>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</si>
  <si>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</si>
  <si>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</si>
  <si>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</si>
  <si>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</si>
  <si>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</si>
  <si>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</si>
  <si>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</si>
  <si>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</si>
  <si>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</si>
  <si>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</si>
  <si>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</si>
  <si>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</si>
  <si>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</si>
  <si>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</si>
  <si>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</si>
  <si>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</si>
  <si>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</si>
  <si>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</si>
  <si>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</si>
  <si>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</si>
  <si>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</si>
  <si>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</si>
  <si>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</si>
  <si>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</si>
  <si>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</si>
  <si>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</si>
  <si>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</si>
  <si>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</si>
  <si>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</si>
  <si>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</si>
  <si>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</si>
  <si>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</si>
  <si>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</si>
  <si>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</si>
  <si>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</si>
  <si>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</si>
  <si>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</si>
  <si>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</si>
  <si>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</si>
  <si>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</si>
  <si>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</si>
  <si>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</si>
  <si>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</si>
  <si>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</si>
  <si>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</si>
  <si>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</si>
  <si>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</si>
  <si>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</si>
  <si>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</si>
  <si>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</si>
  <si>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</si>
  <si>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</si>
  <si>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</si>
  <si>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</si>
  <si>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</si>
  <si>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</si>
  <si>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</si>
  <si>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</si>
  <si>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</si>
  <si>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</si>
  <si>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</si>
  <si>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</si>
  <si>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</si>
  <si>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</si>
  <si>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</si>
  <si>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</si>
  <si>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</si>
  <si>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</si>
  <si>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</si>
  <si>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</si>
  <si>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</si>
  <si>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</si>
  <si>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</si>
  <si>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</si>
  <si>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</si>
  <si>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</si>
  <si>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</si>
  <si>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</si>
  <si>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</si>
  <si>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</si>
  <si>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</si>
  <si>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</si>
  <si>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</si>
  <si>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</si>
  <si>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</si>
  <si>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</si>
  <si>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</si>
  <si>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</si>
  <si>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</si>
  <si>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</si>
  <si>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</si>
  <si>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</si>
  <si>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</si>
  <si>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</si>
  <si>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</si>
  <si>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</si>
  <si>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</si>
  <si>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</si>
  <si>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</si>
  <si>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</si>
  <si>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</si>
  <si>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</si>
  <si>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</si>
  <si>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</si>
  <si>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</si>
  <si>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</si>
  <si>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</si>
  <si>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</si>
  <si>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</si>
  <si>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</si>
  <si>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</si>
  <si>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</si>
  <si>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</si>
  <si>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</si>
  <si>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</si>
  <si>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</si>
  <si>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</si>
  <si>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</si>
  <si>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</si>
  <si>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</si>
  <si>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</si>
  <si>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</si>
  <si>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</si>
  <si>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</si>
  <si>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</si>
  <si>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</si>
  <si>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</si>
  <si>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</si>
  <si>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</si>
  <si>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</si>
  <si>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</si>
  <si>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</si>
  <si>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</si>
  <si>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</si>
  <si>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</si>
  <si>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</si>
  <si>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</si>
  <si>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</si>
  <si>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</si>
  <si>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</si>
  <si>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</si>
  <si>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</si>
  <si>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</si>
  <si>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</si>
  <si>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</si>
  <si>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</si>
  <si>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</si>
  <si>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</si>
  <si>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</si>
  <si>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</si>
  <si>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</si>
  <si>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</si>
  <si>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</si>
  <si>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</si>
  <si>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</si>
  <si>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</si>
  <si>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</si>
  <si>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</si>
  <si>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</si>
  <si>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</si>
  <si>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</si>
  <si>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</si>
  <si>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</si>
  <si>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</si>
  <si>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</si>
  <si>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</si>
  <si>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</si>
  <si>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</si>
  <si>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</si>
  <si>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</si>
  <si>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</si>
  <si>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</si>
  <si>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</si>
  <si>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</si>
  <si>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</si>
  <si>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</si>
  <si>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</si>
  <si>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</si>
  <si>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</si>
  <si>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</si>
  <si>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</si>
  <si>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</si>
  <si>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</si>
  <si>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</si>
  <si>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</si>
  <si>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</si>
  <si>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</si>
  <si>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</si>
  <si>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</si>
  <si>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</si>
  <si>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</si>
  <si>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</si>
  <si>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</si>
  <si>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</si>
  <si>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</si>
  <si>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</si>
  <si>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</si>
  <si>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</si>
  <si>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</si>
  <si>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</si>
  <si>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</si>
  <si>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</si>
  <si>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</si>
  <si>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</si>
  <si>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</si>
  <si>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</si>
  <si>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</si>
  <si>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</si>
  <si>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</si>
  <si>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</si>
  <si>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</si>
  <si>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</si>
  <si>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</si>
  <si>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</si>
  <si>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</si>
  <si>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</si>
  <si>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</si>
  <si>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</si>
  <si>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</si>
  <si>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</si>
  <si>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</si>
  <si>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</si>
  <si>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</si>
  <si>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</si>
  <si>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</si>
  <si>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</si>
  <si>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</si>
  <si>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</si>
  <si>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</si>
  <si>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</si>
  <si>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</si>
  <si>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</si>
  <si>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</si>
  <si>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</si>
  <si>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</si>
  <si>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</si>
  <si>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</si>
  <si>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</si>
  <si>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</si>
  <si>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</si>
  <si>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</si>
  <si>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</si>
  <si>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</si>
  <si>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</si>
  <si>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</si>
  <si>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</si>
  <si>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</si>
  <si>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</si>
  <si>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</si>
  <si>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</si>
  <si>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</si>
  <si>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</si>
  <si>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</si>
  <si>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</si>
  <si>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</si>
  <si>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</si>
  <si>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</si>
  <si>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</si>
  <si>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</si>
  <si>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</si>
  <si>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</si>
  <si>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</si>
  <si>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</si>
  <si>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</si>
  <si>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</si>
  <si>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</si>
  <si>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</si>
  <si>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</si>
  <si>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</si>
  <si>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</si>
  <si>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</si>
  <si>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</si>
  <si>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</si>
  <si>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</si>
  <si>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</si>
  <si>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</si>
  <si>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</si>
  <si>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</si>
  <si>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</si>
  <si>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</si>
  <si>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</si>
  <si>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</si>
  <si>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</si>
  <si>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</si>
  <si>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</si>
  <si>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</si>
  <si>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</si>
  <si>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</si>
  <si>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</si>
  <si>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</si>
  <si>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</si>
  <si>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</si>
  <si>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</si>
  <si>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</si>
  <si>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</si>
  <si>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</si>
  <si>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</si>
  <si>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</si>
  <si>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</si>
  <si>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</si>
  <si>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</si>
  <si>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</si>
  <si>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</si>
  <si>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</si>
  <si>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</si>
  <si>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</si>
  <si>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</si>
  <si>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</si>
  <si>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</si>
  <si>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</si>
  <si>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</si>
  <si>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</si>
  <si>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</si>
  <si>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</si>
  <si>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</si>
  <si>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</si>
  <si>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</si>
  <si>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</si>
  <si>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</si>
  <si>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</si>
  <si>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</si>
  <si>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</si>
  <si>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</si>
  <si>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</si>
  <si>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</si>
  <si>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</si>
  <si>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</si>
  <si>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</si>
  <si>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</si>
  <si>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</si>
  <si>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</si>
  <si>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</si>
  <si>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</si>
  <si>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</si>
  <si>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</si>
  <si>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</si>
  <si>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</si>
  <si>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</si>
  <si>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</si>
  <si>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</si>
  <si>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</si>
  <si>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</si>
  <si>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</si>
  <si>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</si>
  <si>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</si>
  <si>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</si>
  <si>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</si>
  <si>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</si>
  <si>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</si>
  <si>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</si>
  <si>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</si>
  <si>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</si>
  <si>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</si>
  <si>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</si>
  <si>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</si>
  <si>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</si>
  <si>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</si>
  <si>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</si>
  <si>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</si>
  <si>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</si>
  <si>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</si>
  <si>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</si>
  <si>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</si>
  <si>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</si>
  <si>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</si>
  <si>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</si>
  <si>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</si>
  <si>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</si>
  <si>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</si>
  <si>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</si>
  <si>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</si>
  <si>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</si>
  <si>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</si>
  <si>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</si>
  <si>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</si>
  <si>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</si>
  <si>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</si>
  <si>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</si>
  <si>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</si>
  <si>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</si>
  <si>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</si>
  <si>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</si>
  <si>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</si>
  <si>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</si>
  <si>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</si>
  <si>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</si>
  <si>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</si>
  <si>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</si>
  <si>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</si>
  <si>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</si>
  <si>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</si>
  <si>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</si>
  <si>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</si>
  <si>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</si>
  <si>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</si>
  <si>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</si>
  <si>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</si>
  <si>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</si>
  <si>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</si>
  <si>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</si>
  <si>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</si>
  <si>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</si>
  <si>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</si>
  <si>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</si>
  <si>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</si>
  <si>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</si>
  <si>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</si>
  <si>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</si>
  <si>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</si>
  <si>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</si>
  <si>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</si>
  <si>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</si>
  <si>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</si>
  <si>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</si>
  <si>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</si>
  <si>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</si>
  <si>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</si>
  <si>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</si>
  <si>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</si>
  <si>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</si>
  <si>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</si>
  <si>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</si>
  <si>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</si>
  <si>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</si>
  <si>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</si>
  <si>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</si>
  <si>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</si>
  <si>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</si>
  <si>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</si>
  <si>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</si>
  <si>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</si>
  <si>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</si>
  <si>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</si>
  <si>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</si>
  <si>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</si>
  <si>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</si>
  <si>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</si>
  <si>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</si>
  <si>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</si>
  <si>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</si>
  <si>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</si>
  <si>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</si>
  <si>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</si>
  <si>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</si>
  <si>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</si>
  <si>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</si>
  <si>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</si>
  <si>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</si>
  <si>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</si>
  <si>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</si>
  <si>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</si>
  <si>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</si>
  <si>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</si>
  <si>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</si>
  <si>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</si>
  <si>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</si>
  <si>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</si>
  <si>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</si>
  <si>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</si>
  <si>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</si>
  <si>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</si>
  <si>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</si>
  <si>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</si>
  <si>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</si>
  <si>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</si>
  <si>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</si>
  <si>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</si>
  <si>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</si>
  <si>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</si>
  <si>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</si>
  <si>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</si>
  <si>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</si>
  <si>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</si>
  <si>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</si>
  <si>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</si>
  <si>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</si>
  <si>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</si>
  <si>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</si>
  <si>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</si>
  <si>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</si>
  <si>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</si>
  <si>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</si>
  <si>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</si>
  <si>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</si>
  <si>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</si>
  <si>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</si>
  <si>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</si>
  <si>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</si>
  <si>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</si>
  <si>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</si>
  <si>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</si>
  <si>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</si>
  <si>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</si>
  <si>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</si>
  <si>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</si>
  <si>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</si>
  <si>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</si>
  <si>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</si>
  <si>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</si>
  <si>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</si>
  <si>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</si>
  <si>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</si>
  <si>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</si>
  <si>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</si>
  <si>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</si>
  <si>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</si>
  <si>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</si>
  <si>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</si>
  <si>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</si>
  <si>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</si>
  <si>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</si>
  <si>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</si>
  <si>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</si>
  <si>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</si>
  <si>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</si>
  <si>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</si>
  <si>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</si>
  <si>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</si>
  <si>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</si>
  <si>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</si>
  <si>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</si>
  <si>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</si>
  <si>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</si>
  <si>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</si>
  <si>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</si>
  <si>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</si>
  <si>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</si>
  <si>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</si>
  <si>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</si>
  <si>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</si>
  <si>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</si>
  <si>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</si>
  <si>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</si>
  <si>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</si>
  <si>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</si>
  <si>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</si>
  <si>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</si>
  <si>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</si>
  <si>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</si>
  <si>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</si>
  <si>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</si>
  <si>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</si>
  <si>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</si>
  <si>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</si>
  <si>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</si>
  <si>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</si>
  <si>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</si>
  <si>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</si>
  <si>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</si>
  <si>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</si>
  <si>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</si>
  <si>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</si>
  <si>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</si>
  <si>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</si>
  <si>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</si>
  <si>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</si>
  <si>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</si>
  <si>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</si>
  <si>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</si>
  <si>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</si>
  <si>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</si>
  <si>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</si>
  <si>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</si>
  <si>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</si>
  <si>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</si>
  <si>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</si>
  <si>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</si>
  <si>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</si>
  <si>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</si>
  <si>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</si>
  <si>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</si>
  <si>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</si>
  <si>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</si>
  <si>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</si>
  <si>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</si>
  <si>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</si>
  <si>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</si>
  <si>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</si>
  <si>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</si>
  <si>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</si>
  <si>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</si>
  <si>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</si>
  <si>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</si>
  <si>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</si>
  <si>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</si>
  <si>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</si>
  <si>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</si>
  <si>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</si>
  <si>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</si>
  <si>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</si>
  <si>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</si>
  <si>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</si>
  <si>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</si>
  <si>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</si>
  <si>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</si>
  <si>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</si>
  <si>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</si>
  <si>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</si>
  <si>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</si>
  <si>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</si>
  <si>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</si>
  <si>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</si>
  <si>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</si>
  <si>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</si>
  <si>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</si>
  <si>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</si>
  <si>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</si>
  <si>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</si>
  <si>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</si>
  <si>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</si>
  <si>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</si>
  <si>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</si>
  <si>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</si>
  <si>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</si>
  <si>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</si>
  <si>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</si>
  <si>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</si>
  <si>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</si>
  <si>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</si>
  <si>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</si>
  <si>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</si>
  <si>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</si>
  <si>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</si>
  <si>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</si>
  <si>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</si>
  <si>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</si>
  <si>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</si>
  <si>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</si>
  <si>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</si>
  <si>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</si>
  <si>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</si>
  <si>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</si>
  <si>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</si>
  <si>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</si>
  <si>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</si>
  <si>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</si>
  <si>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</si>
  <si>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</si>
  <si>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</si>
  <si>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</si>
  <si>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</si>
  <si>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</si>
  <si>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</si>
  <si>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</si>
  <si>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</si>
  <si>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</si>
  <si>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</si>
  <si>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</si>
  <si>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</si>
  <si>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</si>
  <si>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</si>
  <si>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</si>
  <si>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</si>
  <si>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</si>
  <si>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</si>
  <si>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</si>
  <si>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</si>
  <si>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</si>
  <si>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</si>
  <si>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</si>
  <si>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</si>
  <si>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</si>
  <si>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</si>
  <si>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</si>
  <si>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</si>
  <si>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</si>
  <si>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</si>
  <si>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</si>
  <si>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</si>
  <si>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</si>
  <si>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</si>
  <si>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</si>
  <si>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</si>
  <si>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</si>
  <si>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</si>
  <si>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</si>
  <si>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</si>
  <si>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</si>
  <si>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</si>
  <si>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</si>
  <si>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</si>
  <si>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</si>
  <si>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</si>
  <si>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</si>
  <si>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</si>
  <si>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</si>
  <si>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</si>
  <si>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</si>
  <si>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</si>
  <si>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</si>
  <si>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</si>
  <si>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</si>
  <si>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</si>
  <si>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</si>
  <si>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</si>
  <si>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</si>
  <si>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</si>
  <si>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</si>
  <si>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</si>
  <si>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</si>
  <si>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</si>
  <si>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</si>
  <si>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</si>
  <si>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</si>
  <si>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</si>
  <si>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</si>
  <si>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</si>
  <si>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</si>
  <si>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</si>
  <si>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</si>
  <si>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</si>
  <si>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</si>
  <si>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</si>
  <si>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</si>
  <si>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</si>
  <si>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</si>
  <si>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</si>
  <si>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</si>
  <si>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</si>
  <si>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</si>
  <si>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</si>
  <si>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</si>
  <si>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</si>
  <si>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</si>
  <si>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</si>
  <si>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</si>
  <si>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</si>
  <si>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</si>
  <si>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</si>
  <si>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</si>
  <si>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</si>
  <si>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</si>
  <si>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</si>
  <si>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</si>
  <si>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</si>
  <si>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</si>
  <si>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</si>
  <si>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</si>
  <si>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</si>
  <si>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</si>
  <si>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</si>
  <si>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</si>
  <si>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</si>
  <si>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</si>
  <si>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</si>
  <si>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</si>
  <si>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</si>
  <si>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</si>
  <si>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</si>
  <si>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</si>
  <si>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</si>
  <si>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</si>
  <si>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</si>
  <si>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</si>
  <si>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</si>
  <si>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</si>
  <si>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</si>
  <si>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</si>
  <si>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</si>
  <si>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</si>
  <si>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</si>
  <si>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</si>
  <si>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</si>
  <si>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</si>
  <si>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</si>
  <si>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</si>
  <si>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</si>
  <si>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</si>
  <si>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</si>
  <si>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</si>
  <si>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</si>
  <si>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</si>
  <si>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</si>
  <si>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</si>
  <si>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</si>
  <si>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</si>
  <si>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</si>
  <si>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</si>
  <si>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</si>
  <si>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</si>
  <si>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</si>
  <si>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</si>
  <si>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</si>
  <si>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</si>
  <si>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</si>
  <si>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</si>
  <si>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</si>
  <si>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</si>
  <si>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</si>
  <si>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</si>
  <si>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</si>
  <si>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</si>
  <si>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</si>
  <si>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</si>
  <si>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</si>
  <si>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</si>
  <si>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</si>
  <si>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</si>
  <si>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</si>
  <si>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</si>
  <si>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</si>
  <si>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</si>
  <si>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</si>
  <si>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</si>
  <si>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</si>
  <si>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</si>
  <si>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</si>
  <si>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</si>
  <si>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</si>
  <si>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</si>
  <si>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</si>
  <si>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</si>
  <si>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</si>
  <si>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</si>
  <si>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</si>
  <si>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</si>
  <si>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</si>
  <si>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</si>
  <si>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</si>
  <si>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</si>
  <si>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</si>
  <si>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</si>
  <si>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</si>
  <si>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</si>
  <si>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</si>
  <si>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</si>
  <si>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</si>
  <si>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</si>
  <si>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</si>
  <si>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</si>
  <si>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</si>
  <si>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</si>
  <si>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</si>
  <si>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</si>
  <si>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</si>
  <si>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</si>
  <si>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</si>
  <si>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</si>
  <si>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</si>
  <si>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</si>
  <si>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</si>
  <si>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</si>
  <si>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</si>
  <si>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</si>
  <si>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</si>
  <si>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</si>
  <si>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</si>
  <si>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</si>
  <si>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</si>
  <si>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</si>
  <si>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</si>
  <si>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</si>
  <si>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</si>
  <si>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</si>
  <si>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</si>
  <si>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</si>
  <si>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</si>
  <si>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</si>
  <si>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</si>
  <si>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</si>
  <si>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</si>
  <si>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</si>
  <si>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</si>
  <si>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</si>
  <si>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</si>
  <si>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</si>
  <si>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</si>
  <si>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</si>
  <si>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</si>
  <si>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</si>
  <si>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</si>
  <si>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</si>
  <si>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</si>
  <si>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</si>
  <si>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</si>
  <si>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</si>
  <si>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</si>
  <si>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</si>
  <si>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</si>
  <si>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</si>
  <si>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</si>
  <si>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</si>
  <si>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</si>
  <si>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</si>
  <si>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</si>
  <si>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</si>
  <si>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</si>
  <si>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</si>
  <si>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</si>
  <si>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</si>
  <si>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</si>
  <si>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</si>
  <si>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</si>
  <si>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</si>
  <si>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</si>
  <si>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</si>
  <si>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</si>
  <si>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</si>
  <si>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</si>
  <si>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</si>
  <si>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</si>
  <si>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</si>
  <si>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</si>
  <si>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</si>
  <si>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</si>
  <si>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</si>
  <si>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</si>
  <si>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</si>
  <si>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</si>
  <si>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</si>
  <si>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</si>
  <si>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</si>
  <si>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</si>
  <si>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</si>
  <si>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</si>
  <si>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</si>
  <si>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</si>
  <si>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</si>
  <si>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</si>
  <si>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</si>
  <si>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</si>
  <si>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</si>
  <si>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</si>
  <si>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</si>
  <si>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</si>
  <si>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</si>
  <si>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</si>
  <si>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</si>
  <si>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</si>
  <si>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</si>
  <si>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</si>
  <si>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</si>
  <si>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</si>
  <si>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</si>
  <si>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</si>
  <si>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</si>
  <si>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</si>
  <si>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</si>
  <si>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</si>
  <si>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</si>
  <si>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</si>
  <si>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</si>
  <si>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</si>
  <si>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</si>
  <si>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</si>
  <si>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</si>
  <si>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</si>
  <si>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</si>
  <si>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</si>
  <si>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</si>
  <si>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</si>
  <si>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</si>
  <si>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</si>
  <si>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</si>
  <si>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</si>
  <si>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</si>
  <si>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</si>
  <si>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</si>
  <si>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</si>
  <si>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</si>
  <si>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</si>
  <si>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</si>
  <si>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</si>
  <si>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</si>
  <si>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</si>
  <si>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</si>
  <si>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</si>
  <si>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</si>
  <si>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</si>
  <si>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</si>
  <si>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</si>
  <si>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</si>
  <si>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</si>
  <si>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</si>
  <si>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</si>
  <si>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</si>
  <si>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</si>
  <si>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</si>
  <si>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</si>
  <si>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</si>
  <si>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</si>
  <si>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</si>
  <si>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</si>
  <si>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</si>
  <si>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</si>
  <si>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</si>
  <si>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</si>
  <si>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</si>
  <si>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</si>
  <si>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</si>
  <si>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</si>
  <si>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</si>
  <si>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</si>
  <si>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</si>
  <si>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</si>
  <si>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</si>
  <si>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</si>
  <si>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</si>
  <si>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</si>
  <si>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</si>
  <si>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</si>
  <si>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</si>
  <si>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</si>
  <si>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</si>
  <si>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</si>
  <si>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</si>
  <si>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</si>
  <si>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</si>
  <si>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</si>
  <si>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</si>
  <si>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</si>
  <si>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</si>
  <si>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</si>
  <si>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</si>
  <si>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</si>
  <si>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</si>
  <si>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</si>
  <si>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</si>
  <si>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</si>
  <si>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</si>
  <si>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</si>
  <si>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</si>
  <si>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</si>
  <si>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</si>
  <si>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</si>
  <si>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</si>
  <si>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</si>
  <si>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</si>
  <si>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</si>
  <si>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</si>
  <si>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</si>
  <si>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</si>
  <si>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</si>
  <si>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</si>
  <si>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</si>
  <si>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</si>
  <si>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</si>
  <si>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</si>
  <si>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</si>
  <si>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</si>
  <si>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</si>
  <si>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</si>
  <si>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</si>
  <si>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</si>
  <si>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</si>
  <si>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</si>
  <si>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</si>
  <si>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</si>
  <si>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</si>
  <si>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</si>
  <si>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</si>
  <si>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</si>
  <si>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</si>
  <si>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</si>
  <si>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</si>
  <si>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</si>
  <si>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</si>
  <si>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</si>
  <si>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</si>
  <si>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</si>
  <si>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</si>
  <si>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</si>
  <si>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</si>
  <si>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</si>
  <si>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</si>
  <si>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</si>
  <si>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</si>
  <si>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</si>
  <si>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</si>
  <si>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</si>
  <si>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</si>
  <si>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</si>
  <si>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</si>
  <si>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</si>
  <si>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</si>
  <si>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</si>
  <si>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</si>
  <si>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</si>
  <si>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</si>
  <si>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</si>
  <si>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</si>
  <si>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</si>
  <si>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</si>
  <si>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</si>
  <si>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</si>
  <si>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</si>
  <si>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</si>
  <si>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</si>
  <si>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</si>
  <si>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</si>
  <si>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</si>
  <si>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</si>
  <si>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</si>
  <si>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</si>
  <si>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</si>
  <si>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</si>
  <si>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</si>
  <si>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</si>
  <si>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</si>
  <si>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</si>
  <si>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</si>
  <si>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</si>
  <si>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</si>
  <si>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</si>
  <si>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</si>
  <si>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</si>
  <si>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</si>
  <si>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</si>
  <si>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</si>
  <si>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</si>
  <si>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</si>
  <si>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</si>
  <si>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</si>
  <si>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</si>
  <si>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</si>
  <si>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</si>
  <si>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</si>
  <si>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</si>
  <si>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</si>
  <si>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</si>
  <si>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</si>
  <si>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</si>
  <si>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</si>
  <si>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</si>
  <si>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</si>
  <si>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</si>
  <si>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</si>
  <si>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</si>
  <si>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</si>
  <si>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</si>
  <si>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</si>
  <si>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</si>
  <si>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</si>
  <si>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</si>
  <si>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</si>
  <si>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</si>
  <si>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</si>
  <si>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</si>
  <si>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</si>
  <si>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</si>
  <si>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</si>
  <si>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</si>
  <si>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</si>
  <si>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</si>
  <si>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</si>
  <si>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</si>
  <si>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</si>
  <si>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</si>
  <si>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</si>
  <si>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</si>
  <si>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</si>
  <si>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</si>
  <si>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</si>
  <si>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</si>
  <si>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</si>
  <si>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</si>
  <si>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</si>
  <si>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</si>
  <si>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</si>
  <si>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</si>
  <si>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</si>
  <si>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</si>
  <si>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</si>
  <si>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</si>
  <si>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</si>
  <si>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</si>
  <si>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</si>
  <si>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</si>
  <si>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</si>
  <si>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</si>
  <si>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</si>
  <si>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</si>
  <si>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</si>
  <si>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</si>
  <si>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</si>
  <si>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</si>
  <si>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</si>
  <si>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</si>
  <si>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</si>
  <si>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</si>
  <si>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</si>
  <si>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</si>
  <si>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</si>
  <si>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</si>
  <si>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</si>
  <si>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</si>
  <si>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</si>
  <si>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</si>
  <si>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</si>
  <si>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</si>
  <si>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</si>
  <si>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</si>
  <si>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</si>
  <si>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</si>
  <si>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</si>
  <si>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</si>
  <si>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</si>
  <si>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</si>
  <si>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</si>
  <si>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</si>
  <si>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</si>
  <si>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</si>
  <si>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</si>
  <si>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</si>
  <si>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</si>
  <si>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</si>
  <si>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</si>
  <si>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</si>
  <si>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</si>
  <si>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</si>
  <si>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</si>
  <si>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</si>
  <si>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</si>
  <si>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</si>
  <si>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</si>
  <si>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</si>
  <si>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</si>
  <si>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</si>
  <si>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</si>
  <si>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</si>
  <si>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</si>
  <si>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</si>
  <si>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</si>
  <si>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</si>
  <si>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</si>
  <si>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</si>
  <si>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</si>
  <si>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</si>
  <si>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</si>
  <si>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</si>
  <si>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</si>
  <si>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</si>
  <si>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</si>
  <si>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</si>
  <si>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</si>
  <si>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</si>
  <si>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</si>
  <si>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</si>
  <si>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</si>
  <si>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</si>
  <si>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</si>
  <si>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</si>
  <si>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</si>
  <si>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</si>
  <si>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</si>
  <si>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</si>
  <si>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</si>
  <si>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</si>
  <si>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</si>
  <si>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</si>
  <si>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</si>
  <si>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</si>
  <si>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</si>
  <si>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</si>
  <si>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</si>
  <si>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</si>
  <si>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</si>
  <si>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</si>
  <si>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</si>
  <si>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</si>
  <si>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</si>
  <si>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</si>
  <si>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</si>
  <si>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</si>
  <si>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</si>
  <si>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</si>
  <si>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</si>
  <si>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</si>
  <si>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</si>
  <si>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</si>
  <si>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</si>
  <si>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</si>
  <si>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</si>
  <si>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</si>
  <si>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</si>
  <si>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</si>
  <si>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</si>
  <si>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</si>
  <si>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</si>
  <si>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</si>
  <si>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</si>
  <si>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</si>
  <si>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</si>
  <si>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</si>
  <si>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</si>
  <si>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</si>
  <si>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</si>
  <si>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</si>
  <si>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</si>
  <si>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</si>
  <si>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</si>
  <si>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</si>
  <si>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</si>
  <si>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</si>
  <si>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</si>
  <si>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</si>
  <si>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</si>
  <si>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</si>
  <si>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</si>
  <si>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</si>
  <si>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</si>
  <si>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</si>
  <si>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</si>
  <si>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</si>
  <si>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</si>
  <si>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</si>
  <si>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</si>
  <si>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</si>
  <si>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</si>
  <si>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</si>
  <si>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</si>
  <si>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</si>
  <si>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</si>
  <si>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</si>
  <si>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</si>
  <si>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</si>
  <si>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</si>
  <si>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</si>
  <si>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</si>
  <si>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</si>
  <si>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</si>
  <si>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</si>
  <si>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</si>
  <si>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</si>
  <si>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</si>
  <si>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</si>
  <si>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</si>
  <si>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</si>
  <si>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</si>
  <si>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</si>
  <si>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</si>
  <si>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</si>
  <si>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</si>
  <si>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</si>
  <si>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</si>
  <si>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</si>
  <si>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</si>
  <si>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</si>
  <si>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</si>
  <si>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</si>
  <si>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</si>
  <si>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</si>
  <si>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</si>
  <si>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</si>
  <si>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</si>
  <si>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</si>
  <si>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</si>
  <si>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</si>
  <si>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</si>
  <si>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</si>
  <si>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</si>
  <si>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</si>
  <si>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</si>
  <si>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</si>
  <si>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</si>
  <si>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</si>
  <si>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</si>
  <si>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</si>
  <si>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</si>
  <si>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</si>
  <si>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</si>
  <si>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</si>
  <si>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</si>
  <si>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</si>
  <si>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</si>
  <si>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</si>
  <si>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</si>
  <si>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</si>
  <si>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</si>
  <si>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</si>
  <si>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</si>
  <si>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</si>
  <si>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</si>
  <si>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</si>
  <si>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</si>
  <si>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</si>
  <si>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</si>
  <si>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</si>
  <si>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</si>
  <si>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</si>
  <si>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</si>
  <si>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</si>
  <si>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</si>
  <si>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</si>
  <si>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</si>
  <si>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</si>
  <si>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</si>
  <si>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</si>
  <si>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</si>
  <si>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</si>
  <si>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</si>
  <si>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</si>
  <si>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</si>
  <si>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</si>
  <si>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</si>
  <si>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</si>
  <si>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</si>
  <si>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</si>
  <si>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</si>
  <si>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</si>
  <si>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</si>
  <si>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</si>
  <si>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</si>
  <si>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</si>
  <si>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</si>
  <si>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</si>
  <si>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</si>
  <si>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</si>
  <si>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</si>
  <si>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</si>
  <si>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</si>
  <si>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</si>
  <si>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</si>
  <si>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</si>
  <si>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</si>
  <si>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</si>
  <si>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</si>
  <si>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</si>
  <si>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</si>
  <si>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</si>
  <si>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</si>
  <si>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</si>
  <si>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</si>
  <si>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</si>
  <si>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</si>
  <si>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</si>
  <si>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</si>
  <si>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</si>
  <si>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</si>
  <si>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</si>
  <si>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</si>
  <si>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</si>
  <si>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</si>
  <si>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</si>
  <si>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</si>
  <si>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</si>
  <si>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</si>
  <si>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</si>
  <si>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</si>
  <si>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</si>
  <si>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</si>
  <si>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</si>
  <si>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</si>
  <si>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</si>
  <si>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</si>
  <si>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</si>
  <si>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</si>
  <si>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</si>
  <si>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</si>
  <si>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</si>
  <si>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</si>
  <si>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</si>
  <si>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</si>
  <si>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</si>
  <si>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</si>
  <si>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</si>
  <si>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</si>
  <si>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</si>
  <si>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</si>
  <si>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</si>
  <si>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</si>
  <si>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</si>
  <si>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</si>
  <si>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</si>
  <si>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</si>
  <si>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</si>
  <si>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</si>
  <si>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</si>
  <si>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</si>
  <si>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</si>
  <si>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</si>
  <si>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</si>
  <si>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</si>
  <si>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</si>
  <si>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</si>
  <si>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</si>
  <si>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</si>
  <si>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</si>
  <si>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</si>
  <si>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</si>
  <si>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</si>
  <si>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</si>
  <si>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</si>
  <si>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</si>
  <si>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</si>
  <si>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</si>
  <si>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</si>
  <si>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</si>
  <si>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</si>
  <si>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</si>
  <si>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</si>
  <si>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</si>
  <si>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</si>
  <si>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</si>
  <si>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</si>
  <si>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</si>
  <si>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</si>
  <si>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</si>
  <si>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</si>
  <si>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</si>
  <si>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</si>
  <si>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</si>
  <si>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</si>
  <si>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</si>
  <si>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</si>
  <si>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</si>
  <si>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</si>
  <si>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</si>
  <si>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</si>
  <si>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</si>
  <si>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</si>
  <si>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</si>
  <si>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</si>
  <si>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</si>
  <si>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</si>
  <si>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</si>
  <si>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</si>
  <si>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</si>
  <si>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</si>
  <si>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</si>
  <si>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</si>
  <si>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</si>
  <si>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</si>
  <si>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</si>
  <si>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</si>
  <si>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</si>
  <si>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</si>
  <si>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</si>
  <si>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</si>
  <si>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</si>
  <si>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</si>
  <si>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</si>
  <si>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</si>
  <si>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</si>
  <si>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</si>
  <si>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</si>
  <si>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</si>
  <si>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</si>
  <si>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</si>
  <si>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</si>
  <si>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</si>
  <si>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</si>
  <si>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</si>
  <si>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</si>
  <si>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</si>
  <si>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</si>
  <si>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</si>
  <si>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</si>
  <si>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</si>
  <si>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</si>
  <si>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</si>
  <si>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</si>
  <si>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</si>
  <si>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</si>
  <si>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</si>
  <si>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</si>
  <si>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</si>
  <si>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</si>
  <si>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</si>
  <si>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</si>
  <si>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</si>
  <si>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</si>
  <si>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</si>
  <si>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</si>
  <si>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</si>
  <si>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</si>
  <si>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</si>
  <si>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</si>
  <si>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</si>
  <si>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</si>
  <si>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</si>
  <si>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</si>
  <si>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</si>
  <si>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</si>
  <si>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</si>
  <si>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</si>
  <si>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</si>
  <si>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</si>
  <si>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</si>
  <si>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</si>
  <si>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</si>
  <si>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</si>
  <si>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</si>
  <si>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</si>
  <si>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</si>
  <si>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</si>
  <si>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</si>
  <si>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</si>
  <si>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</si>
  <si>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</si>
  <si>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</si>
  <si>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</si>
  <si>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</si>
  <si>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</si>
  <si>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</si>
  <si>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</si>
  <si>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</si>
  <si>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</si>
  <si>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</si>
  <si>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</si>
  <si>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</si>
  <si>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</si>
  <si>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</si>
  <si>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</si>
  <si>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</si>
  <si>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</si>
  <si>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</si>
  <si>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</si>
  <si>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</si>
  <si>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</si>
  <si>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</si>
  <si>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</si>
  <si>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</si>
  <si>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</si>
  <si>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</si>
  <si>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</si>
  <si>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</si>
  <si>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</si>
  <si>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</si>
  <si>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</si>
  <si>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</si>
  <si>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</si>
  <si>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</si>
  <si>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</si>
  <si>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</si>
  <si>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</si>
  <si>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</si>
  <si>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</si>
  <si>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</si>
  <si>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</si>
  <si>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</si>
  <si>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</si>
  <si>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</si>
  <si>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</si>
  <si>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</si>
  <si>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</si>
  <si>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</si>
  <si>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</si>
  <si>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</si>
  <si>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</si>
  <si>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</si>
  <si>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</si>
  <si>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</si>
  <si>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</si>
  <si>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</si>
  <si>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</si>
  <si>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</si>
  <si>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</si>
  <si>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</si>
  <si>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</si>
  <si>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</si>
  <si>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</si>
  <si>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</si>
  <si>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</si>
  <si>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</si>
  <si>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</si>
  <si>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</si>
  <si>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</si>
  <si>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</si>
  <si>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</si>
  <si>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</si>
  <si>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</si>
  <si>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</si>
  <si>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</si>
  <si>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</si>
  <si>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</si>
  <si>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</si>
  <si>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</si>
  <si>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</si>
  <si>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</si>
  <si>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</si>
  <si>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</si>
  <si>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</si>
  <si>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</si>
  <si>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</si>
  <si>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</si>
  <si>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</si>
  <si>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</si>
  <si>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</si>
  <si>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</si>
  <si>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</si>
  <si>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</si>
  <si>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</si>
  <si>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</si>
  <si>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</si>
  <si>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</si>
  <si>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</si>
  <si>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</si>
  <si>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</si>
  <si>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</si>
  <si>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</si>
  <si>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</si>
  <si>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</si>
  <si>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</si>
  <si>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</si>
  <si>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</si>
  <si>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</si>
  <si>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</si>
  <si>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</si>
  <si>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</si>
  <si>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</si>
  <si>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</si>
  <si>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</si>
  <si>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</si>
  <si>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</si>
  <si>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</si>
  <si>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</si>
  <si>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</si>
  <si>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</si>
  <si>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</si>
  <si>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</si>
  <si>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</si>
  <si>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</si>
  <si>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</si>
  <si>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</si>
  <si>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</si>
  <si>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</si>
  <si>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</si>
  <si>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</si>
  <si>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</si>
  <si>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</si>
  <si>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</si>
  <si>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</si>
  <si>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</si>
  <si>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</si>
  <si>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</si>
  <si>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</si>
  <si>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</si>
  <si>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</si>
  <si>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</si>
  <si>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</si>
  <si>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</si>
  <si>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</si>
  <si>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</si>
  <si>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</si>
  <si>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</si>
  <si>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</si>
  <si>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</si>
  <si>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</si>
  <si>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</si>
  <si>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</si>
  <si>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</si>
  <si>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</si>
  <si>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</si>
  <si>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</si>
  <si>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</si>
  <si>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</si>
  <si>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</si>
  <si>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</si>
  <si>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</si>
  <si>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</si>
  <si>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</si>
  <si>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</si>
  <si>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</si>
  <si>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</si>
  <si>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</si>
  <si>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</si>
  <si>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</si>
  <si>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</si>
  <si>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</si>
  <si>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</si>
  <si>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</si>
  <si>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</si>
  <si>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</si>
  <si>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</si>
  <si>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</si>
  <si>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</si>
  <si>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</si>
  <si>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</si>
  <si>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</si>
  <si>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</si>
  <si>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</si>
  <si>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</si>
  <si>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</si>
  <si>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</si>
  <si>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</si>
  <si>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</si>
  <si>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</si>
  <si>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</si>
  <si>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</si>
  <si>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</si>
  <si>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</si>
  <si>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</si>
  <si>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</si>
  <si>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</si>
  <si>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</si>
  <si>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</si>
  <si>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</si>
  <si>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</si>
  <si>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</si>
  <si>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</si>
  <si>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</si>
  <si>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</si>
  <si>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</si>
  <si>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</si>
  <si>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</si>
  <si>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</si>
  <si>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</si>
  <si>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</si>
  <si>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</si>
  <si>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</si>
  <si>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</si>
  <si>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</si>
  <si>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</si>
  <si>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</si>
  <si>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</si>
  <si>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</si>
  <si>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</si>
  <si>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</si>
  <si>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</si>
  <si>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</si>
  <si>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</si>
  <si>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</si>
  <si>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</si>
  <si>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</si>
  <si>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</si>
  <si>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</si>
  <si>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</si>
  <si>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</si>
  <si>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</si>
  <si>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</si>
  <si>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</si>
  <si>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</si>
  <si>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</si>
  <si>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</si>
  <si>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</si>
  <si>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</si>
  <si>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</si>
  <si>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</si>
  <si>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</si>
  <si>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</si>
  <si>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</si>
  <si>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</si>
  <si>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</si>
  <si>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</si>
  <si>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</si>
  <si>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</si>
  <si>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</si>
  <si>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</si>
  <si>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</si>
  <si>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</si>
  <si>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</si>
  <si>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</si>
  <si>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</si>
  <si>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</si>
  <si>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</si>
  <si>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</si>
  <si>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</si>
  <si>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</si>
  <si>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</si>
  <si>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</si>
  <si>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</si>
  <si>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</si>
  <si>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</si>
  <si>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</si>
  <si>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</si>
  <si>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</si>
  <si>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</si>
  <si>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</si>
  <si>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</si>
  <si>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</si>
  <si>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</si>
  <si>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</si>
  <si>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</si>
  <si>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</si>
  <si>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</si>
  <si>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</si>
  <si>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</si>
  <si>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</si>
  <si>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</si>
  <si>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</si>
  <si>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</si>
  <si>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</si>
  <si>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</si>
  <si>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</si>
  <si>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</si>
  <si>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</si>
  <si>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</si>
  <si>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</si>
  <si>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</si>
  <si>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</si>
  <si>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</si>
  <si>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</si>
  <si>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</si>
  <si>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</si>
  <si>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</si>
  <si>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</si>
  <si>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</si>
  <si>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</si>
  <si>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</si>
  <si>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</si>
  <si>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</si>
  <si>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</si>
  <si>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</si>
  <si>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</si>
  <si>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</si>
  <si>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</si>
  <si>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</si>
  <si>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</si>
  <si>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</si>
  <si>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</si>
  <si>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</si>
  <si>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</si>
  <si>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</si>
  <si>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</si>
  <si>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</si>
  <si>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</si>
  <si>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</si>
  <si>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</si>
  <si>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</si>
  <si>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</si>
  <si>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</si>
  <si>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</si>
  <si>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</si>
  <si>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</si>
  <si>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</si>
  <si>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</si>
  <si>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</si>
  <si>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</si>
  <si>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</si>
  <si>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</si>
  <si>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</si>
  <si>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</si>
  <si>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</si>
  <si>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</si>
  <si>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</si>
  <si>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</si>
  <si>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</si>
  <si>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</si>
  <si>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</si>
  <si>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</si>
  <si>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</si>
  <si>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</si>
  <si>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</si>
  <si>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</si>
  <si>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</si>
  <si>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</si>
  <si>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</si>
  <si>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</si>
  <si>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</si>
  <si>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</si>
  <si>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</si>
  <si>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</si>
  <si>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</si>
  <si>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</si>
  <si>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</si>
  <si>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</si>
  <si>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</si>
  <si>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</si>
  <si>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</si>
  <si>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</si>
  <si>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</si>
  <si>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</si>
  <si>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</si>
  <si>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</si>
  <si>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</si>
  <si>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</si>
  <si>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</si>
  <si>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</si>
  <si>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</si>
  <si>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</si>
  <si>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</si>
  <si>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</si>
  <si>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</si>
  <si>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</si>
  <si>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</si>
  <si>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</si>
  <si>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</si>
  <si>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</si>
  <si>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</si>
  <si>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</si>
  <si>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</si>
  <si>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</si>
  <si>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</si>
  <si>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</si>
  <si>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</si>
  <si>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</si>
  <si>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</si>
  <si>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</si>
  <si>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</si>
  <si>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</si>
  <si>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</si>
  <si>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</si>
  <si>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</si>
  <si>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</si>
  <si>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</si>
  <si>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</si>
  <si>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</si>
  <si>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</si>
  <si>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</si>
  <si>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</si>
  <si>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</si>
  <si>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</si>
  <si>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</si>
  <si>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</si>
  <si>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</si>
  <si>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</si>
  <si>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</si>
  <si>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</si>
  <si>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</si>
  <si>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</si>
  <si>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</si>
  <si>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</si>
  <si>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</si>
  <si>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</si>
  <si>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</si>
  <si>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</si>
  <si>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</si>
  <si>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</si>
  <si>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</si>
  <si>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</si>
  <si>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</si>
  <si>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</si>
  <si>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</si>
  <si>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</si>
  <si>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</si>
  <si>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</si>
  <si>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</si>
  <si>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</si>
  <si>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</si>
  <si>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</si>
  <si>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</si>
  <si>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</si>
  <si>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</si>
  <si>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</si>
  <si>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</si>
  <si>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</si>
  <si>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</si>
  <si>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</si>
  <si>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</si>
  <si>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</si>
  <si>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</si>
  <si>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</si>
  <si>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</si>
  <si>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</si>
  <si>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</si>
  <si>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</si>
  <si>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</si>
  <si>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</si>
  <si>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</si>
  <si>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</si>
  <si>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</si>
  <si>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</si>
  <si>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</si>
  <si>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</si>
  <si>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</si>
  <si>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</si>
  <si>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</si>
  <si>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</si>
  <si>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</si>
  <si>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</si>
  <si>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</si>
  <si>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</si>
  <si>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</si>
  <si>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</si>
  <si>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</si>
  <si>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</si>
  <si>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</si>
  <si>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</si>
  <si>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</si>
  <si>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</si>
  <si>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</si>
  <si>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</si>
  <si>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</si>
  <si>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</si>
  <si>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</si>
  <si>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</si>
  <si>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</si>
  <si>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</si>
  <si>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</si>
  <si>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</si>
  <si>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</si>
  <si>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</si>
  <si>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</si>
  <si>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</si>
  <si>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</si>
  <si>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</si>
  <si>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</si>
  <si>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</si>
  <si>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</si>
  <si>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</si>
  <si>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</si>
  <si>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</si>
  <si>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</si>
  <si>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</si>
  <si>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</si>
  <si>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</si>
  <si>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</si>
  <si>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</si>
  <si>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</si>
  <si>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</si>
  <si>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</si>
  <si>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</si>
  <si>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</si>
  <si>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</si>
  <si>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</si>
  <si>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</si>
  <si>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</si>
  <si>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</si>
  <si>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</si>
  <si>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</si>
  <si>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</si>
  <si>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</si>
  <si>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</si>
  <si>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</si>
  <si>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</si>
  <si>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</si>
  <si>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</si>
  <si>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</si>
  <si>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</si>
  <si>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</si>
  <si>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</si>
  <si>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</si>
  <si>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</si>
  <si>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</si>
  <si>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</si>
  <si>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</si>
  <si>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</si>
  <si>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</si>
  <si>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</si>
  <si>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</si>
  <si>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</si>
  <si>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</si>
  <si>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</si>
  <si>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</si>
  <si>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</si>
  <si>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</si>
  <si>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</si>
  <si>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</si>
  <si>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</si>
  <si>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</si>
  <si>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</si>
  <si>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</si>
  <si>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</si>
  <si>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</si>
  <si>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</si>
  <si>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</si>
  <si>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</si>
  <si>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</si>
  <si>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</si>
  <si>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</si>
  <si>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</si>
  <si>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</si>
  <si>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</si>
  <si>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</si>
  <si>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</si>
  <si>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</si>
  <si>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</si>
  <si>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</si>
  <si>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</si>
  <si>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</si>
  <si>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</si>
  <si>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</si>
  <si>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</si>
  <si>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</si>
  <si>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</si>
  <si>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</si>
  <si>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</si>
  <si>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</si>
  <si>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</si>
  <si>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</si>
  <si>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</si>
  <si>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</si>
  <si>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</si>
  <si>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</si>
  <si>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</si>
  <si>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</si>
  <si>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</si>
  <si>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</si>
  <si>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</si>
  <si>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</si>
  <si>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</si>
  <si>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</si>
  <si>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</si>
  <si>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</si>
  <si>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</si>
  <si>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</si>
  <si>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</si>
  <si>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</si>
  <si>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</si>
  <si>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</si>
  <si>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</si>
  <si>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</si>
  <si>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</si>
  <si>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</si>
  <si>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</si>
  <si>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</si>
  <si>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</si>
  <si>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</si>
  <si>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</si>
  <si>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</si>
  <si>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</si>
  <si>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</si>
  <si>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</si>
  <si>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</si>
  <si>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</si>
  <si>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</si>
  <si>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</si>
  <si>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</si>
  <si>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</si>
  <si>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</si>
  <si>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</si>
  <si>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</si>
  <si>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</si>
  <si>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</si>
  <si>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</si>
  <si>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</si>
  <si>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</si>
  <si>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</si>
  <si>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</si>
  <si>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</si>
  <si>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</si>
  <si>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</si>
  <si>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</si>
  <si>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</si>
  <si>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</si>
  <si>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</si>
  <si>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</si>
  <si>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</si>
  <si>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</si>
  <si>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</si>
  <si>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</si>
  <si>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</si>
  <si>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</si>
  <si>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</si>
  <si>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</si>
  <si>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</si>
  <si>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</si>
  <si>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</si>
  <si>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</si>
  <si>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</si>
  <si>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</si>
  <si>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</si>
  <si>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</si>
  <si>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</si>
  <si>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</si>
  <si>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</si>
  <si>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</si>
  <si>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</si>
  <si>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</si>
  <si>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</si>
  <si>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</si>
  <si>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</si>
  <si>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</si>
  <si>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</si>
  <si>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</si>
  <si>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</si>
  <si>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</si>
  <si>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</si>
  <si>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</si>
  <si>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</si>
  <si>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</si>
  <si>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</si>
  <si>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</si>
  <si>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</si>
  <si>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</si>
  <si>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</si>
  <si>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</si>
  <si>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</si>
  <si>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</si>
  <si>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</si>
  <si>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</si>
  <si>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</si>
  <si>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</si>
  <si>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</si>
  <si>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</si>
  <si>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</si>
  <si>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</si>
  <si>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</si>
  <si>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</si>
  <si>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</si>
  <si>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</si>
  <si>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</si>
  <si>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</si>
  <si>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</si>
  <si>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</si>
  <si>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</si>
  <si>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</si>
  <si>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</si>
  <si>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</si>
  <si>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</si>
  <si>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</si>
  <si>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</si>
  <si>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</si>
  <si>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</si>
  <si>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</si>
  <si>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</si>
  <si>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</si>
  <si>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</si>
  <si>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</si>
  <si>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</si>
  <si>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</si>
  <si>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</si>
  <si>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</si>
  <si>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</si>
  <si>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</si>
  <si>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</si>
  <si>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</si>
  <si>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</si>
  <si>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</si>
  <si>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</si>
  <si>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</si>
  <si>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</si>
  <si>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</si>
  <si>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</si>
  <si>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</si>
  <si>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</si>
  <si>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</si>
  <si>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</si>
  <si>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</si>
  <si>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</si>
  <si>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</si>
  <si>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</si>
  <si>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</si>
  <si>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</si>
  <si>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</si>
  <si>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</si>
  <si>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</si>
  <si>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</si>
  <si>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</si>
  <si>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</si>
  <si>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</si>
  <si>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</si>
  <si>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</si>
  <si>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</si>
  <si>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</si>
  <si>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</si>
  <si>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</si>
  <si>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</si>
  <si>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</si>
  <si>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</si>
  <si>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</si>
  <si>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</si>
  <si>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</si>
  <si>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</si>
  <si>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</si>
  <si>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</si>
  <si>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</si>
  <si>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</si>
  <si>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</si>
  <si>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</si>
  <si>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</si>
  <si>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</si>
  <si>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</si>
  <si>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</si>
  <si>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</si>
  <si>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</si>
  <si>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</si>
  <si>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</si>
  <si>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</si>
  <si>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</si>
  <si>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</si>
  <si>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</si>
  <si>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</si>
  <si>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</si>
  <si>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</si>
  <si>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</si>
  <si>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</si>
  <si>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</si>
  <si>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</si>
  <si>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</si>
  <si>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</si>
  <si>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</si>
  <si>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</si>
  <si>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</si>
  <si>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</si>
  <si>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</si>
  <si>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</si>
  <si>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</si>
  <si>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</si>
  <si>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</si>
  <si>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</si>
  <si>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</si>
  <si>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</si>
  <si>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</si>
  <si>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</si>
  <si>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</si>
  <si>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</si>
  <si>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</si>
  <si>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</si>
  <si>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</si>
  <si>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</si>
  <si>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</si>
  <si>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</si>
  <si>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</si>
  <si>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</si>
  <si>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</si>
  <si>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</si>
  <si>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</si>
  <si>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</si>
  <si>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</si>
  <si>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</si>
  <si>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</si>
  <si>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</si>
  <si>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</si>
  <si>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</si>
  <si>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</si>
  <si>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</si>
  <si>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</si>
  <si>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</si>
  <si>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</si>
  <si>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</si>
  <si>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</si>
  <si>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</si>
  <si>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</si>
  <si>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</si>
  <si>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</si>
  <si>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</si>
  <si>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</si>
  <si>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</si>
  <si>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</si>
  <si>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</si>
  <si>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</si>
  <si>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</si>
  <si>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</si>
  <si>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</si>
  <si>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</si>
  <si>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</si>
  <si>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</si>
  <si>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</si>
  <si>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</si>
  <si>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</si>
  <si>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</si>
  <si>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</si>
  <si>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</si>
  <si>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</si>
  <si>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</si>
  <si>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</si>
  <si>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</si>
  <si>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</si>
  <si>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</si>
  <si>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</si>
  <si>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</si>
  <si>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</si>
  <si>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</si>
  <si>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</si>
  <si>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</si>
  <si>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</si>
  <si>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</si>
  <si>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</si>
  <si>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</si>
  <si>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</si>
  <si>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</si>
  <si>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</si>
  <si>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</si>
  <si>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</si>
  <si>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</si>
  <si>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</si>
  <si>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</si>
  <si>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</si>
  <si>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</si>
  <si>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</si>
  <si>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</si>
  <si>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</si>
  <si>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</si>
  <si>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</si>
  <si>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</si>
  <si>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</si>
  <si>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</si>
  <si>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</si>
  <si>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</si>
  <si>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</si>
  <si>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</si>
  <si>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</si>
  <si>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</si>
  <si>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</si>
  <si>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</si>
  <si>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</si>
  <si>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</si>
  <si>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</si>
  <si>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</si>
  <si>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</si>
  <si>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</si>
  <si>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</si>
  <si>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</si>
  <si>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</si>
  <si>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</si>
  <si>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</si>
  <si>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</si>
  <si>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</si>
  <si>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</si>
  <si>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</si>
  <si>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</si>
  <si>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</si>
  <si>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</si>
  <si>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</si>
  <si>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</si>
  <si>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</si>
  <si>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</si>
  <si>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</si>
  <si>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</si>
  <si>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</si>
  <si>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</si>
  <si>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</si>
  <si>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</si>
  <si>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</si>
  <si>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</si>
  <si>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</si>
  <si>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</si>
  <si>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</si>
  <si>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</si>
  <si>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</si>
  <si>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</si>
  <si>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</si>
  <si>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</si>
  <si>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</si>
  <si>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</si>
  <si>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</si>
  <si>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</si>
  <si>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</si>
  <si>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</si>
  <si>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</si>
  <si>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</si>
  <si>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</si>
  <si>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</si>
  <si>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</si>
  <si>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</si>
  <si>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</si>
  <si>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</si>
  <si>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</si>
  <si>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</si>
  <si>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</si>
  <si>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</si>
  <si>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</si>
  <si>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</si>
  <si>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</si>
  <si>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</si>
  <si>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</si>
  <si>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</si>
  <si>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</si>
  <si>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</si>
  <si>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</si>
  <si>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</si>
  <si>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</si>
  <si>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</si>
  <si>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</si>
  <si>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</si>
  <si>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</si>
  <si>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</si>
  <si>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</si>
  <si>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</si>
  <si>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</si>
  <si>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</si>
  <si>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</si>
  <si>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</si>
  <si>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</si>
  <si>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</si>
  <si>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</si>
  <si>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</si>
  <si>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</si>
  <si>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</si>
  <si>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</si>
  <si>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</si>
  <si>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</si>
  <si>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</si>
  <si>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</si>
  <si>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</si>
  <si>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</si>
  <si>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</si>
  <si>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</si>
  <si>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</si>
  <si>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</si>
  <si>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</si>
  <si>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</si>
  <si>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</si>
  <si>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</si>
  <si>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</si>
  <si>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</si>
  <si>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</si>
  <si>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</si>
  <si>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</si>
  <si>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</si>
  <si>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</si>
  <si>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</si>
  <si>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</si>
  <si>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</si>
  <si>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</si>
  <si>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</si>
  <si>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</si>
  <si>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</si>
  <si>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</si>
  <si>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</si>
  <si>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</si>
  <si>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</si>
  <si>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</si>
  <si>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</si>
  <si>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</si>
  <si>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</si>
  <si>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</si>
  <si>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</si>
  <si>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</si>
  <si>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</si>
  <si>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</si>
  <si>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</si>
  <si>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</si>
  <si>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</si>
  <si>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</si>
  <si>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</si>
  <si>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</si>
  <si>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</si>
  <si>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</si>
  <si>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</si>
  <si>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</si>
  <si>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</si>
  <si>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</si>
  <si>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</si>
  <si>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</si>
  <si>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</si>
  <si>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</si>
  <si>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</si>
  <si>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</si>
  <si>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</si>
  <si>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</si>
  <si>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</si>
  <si>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</si>
  <si>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</si>
  <si>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</si>
  <si>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</si>
  <si>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</si>
  <si>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</si>
  <si>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</si>
  <si>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</si>
  <si>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</si>
  <si>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</si>
  <si>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</si>
  <si>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</si>
  <si>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</si>
  <si>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</si>
  <si>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</si>
  <si>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</si>
  <si>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</si>
  <si>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</si>
  <si>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</si>
  <si>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</si>
  <si>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</si>
  <si>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</si>
  <si>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</si>
  <si>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</si>
  <si>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</si>
  <si>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</si>
  <si>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</si>
  <si>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</si>
  <si>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</si>
  <si>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</si>
  <si>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</si>
  <si>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</si>
  <si>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</si>
  <si>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</si>
  <si>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</si>
  <si>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</si>
  <si>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</si>
  <si>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</si>
  <si>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</si>
  <si>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</si>
  <si>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</si>
  <si>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</si>
  <si>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</si>
  <si>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</si>
  <si>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</si>
  <si>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</si>
  <si>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</si>
  <si>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</si>
  <si>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</si>
  <si>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</si>
  <si>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</si>
  <si>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</si>
  <si>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</si>
  <si>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</si>
  <si>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</si>
  <si>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</si>
  <si>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</si>
  <si>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</si>
  <si>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</si>
  <si>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</si>
  <si>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</si>
  <si>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</si>
  <si>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</si>
  <si>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</si>
  <si>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</si>
  <si>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</si>
  <si>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</si>
  <si>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</si>
  <si>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</si>
  <si>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</si>
  <si>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</si>
  <si>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</si>
  <si>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</si>
  <si>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</si>
  <si>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</si>
  <si>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</si>
  <si>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</si>
  <si>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</si>
  <si>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</si>
  <si>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</si>
  <si>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</si>
  <si>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</si>
  <si>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</si>
  <si>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</si>
  <si>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</si>
  <si>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</si>
  <si>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</si>
  <si>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</si>
  <si>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</si>
  <si>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</si>
  <si>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</si>
  <si>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</si>
  <si>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</si>
  <si>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</si>
  <si>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</si>
  <si>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</si>
  <si>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</si>
  <si>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</si>
  <si>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</si>
  <si>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</si>
  <si>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</si>
  <si>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</si>
  <si>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</si>
  <si>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</si>
  <si>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</si>
  <si>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</si>
  <si>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</si>
  <si>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</si>
  <si>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</si>
  <si>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</si>
  <si>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</si>
  <si>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</si>
  <si>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</si>
  <si>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</si>
  <si>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</si>
  <si>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</si>
  <si>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</si>
  <si>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</si>
  <si>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</si>
  <si>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</si>
  <si>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</si>
  <si>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</si>
  <si>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</si>
  <si>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</si>
  <si>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</si>
  <si>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</si>
  <si>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</si>
  <si>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</si>
  <si>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</si>
  <si>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</si>
  <si>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</si>
  <si>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</si>
  <si>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</si>
  <si>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</si>
  <si>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</si>
  <si>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</si>
  <si>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</si>
  <si>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</si>
  <si>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</si>
  <si>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</si>
  <si>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</si>
  <si>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</si>
  <si>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</si>
  <si>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</si>
  <si>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</si>
  <si>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</si>
  <si>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</si>
  <si>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</si>
  <si>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</si>
  <si>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</si>
  <si>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</si>
  <si>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</si>
  <si>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</si>
  <si>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</si>
  <si>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</si>
  <si>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</si>
  <si>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</si>
  <si>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</si>
  <si>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</si>
  <si>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</si>
  <si>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</si>
  <si>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</si>
  <si>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</si>
  <si>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</si>
  <si>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</si>
  <si>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</si>
  <si>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</si>
  <si>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</si>
  <si>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</si>
  <si>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</si>
  <si>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</si>
  <si>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</si>
  <si>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</si>
  <si>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</si>
  <si>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</si>
  <si>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</si>
  <si>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</si>
  <si>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</si>
  <si>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</si>
  <si>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</si>
  <si>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</si>
  <si>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</si>
  <si>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</si>
  <si>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</si>
  <si>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</si>
  <si>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</si>
  <si>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</si>
  <si>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</si>
  <si>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</si>
  <si>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</si>
  <si>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</si>
  <si>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</si>
  <si>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</si>
  <si>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</si>
  <si>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</si>
  <si>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</si>
  <si>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</si>
  <si>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</si>
  <si>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</si>
  <si>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</si>
  <si>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</si>
  <si>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</si>
  <si>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</si>
  <si>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</si>
  <si>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</si>
  <si>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</si>
  <si>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</si>
  <si>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</si>
  <si>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</si>
  <si>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</si>
  <si>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</si>
  <si>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</si>
  <si>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</si>
  <si>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</si>
  <si>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</si>
  <si>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</si>
  <si>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</si>
  <si>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</si>
  <si>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</si>
  <si>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</si>
  <si>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</si>
  <si>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</si>
  <si>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</si>
  <si>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</si>
  <si>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</si>
  <si>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</si>
  <si>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</si>
  <si>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</si>
  <si>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</si>
  <si>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</si>
  <si>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</si>
  <si>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</si>
  <si>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</si>
  <si>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</si>
  <si>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</si>
  <si>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</si>
  <si>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</si>
  <si>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</si>
  <si>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</si>
  <si>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</si>
  <si>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</si>
  <si>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</si>
  <si>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</si>
  <si>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</si>
  <si>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</si>
  <si>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</si>
  <si>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</si>
  <si>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</si>
  <si>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</si>
  <si>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</si>
  <si>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</si>
  <si>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</si>
  <si>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</si>
  <si>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</si>
  <si>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</si>
  <si>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</si>
  <si>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</si>
  <si>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</si>
  <si>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</si>
  <si>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</si>
  <si>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</si>
  <si>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</si>
  <si>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</si>
  <si>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</si>
  <si>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</si>
  <si>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</si>
  <si>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</si>
  <si>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</si>
  <si>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</si>
  <si>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</si>
  <si>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</si>
  <si>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</si>
  <si>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</si>
  <si>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</si>
  <si>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</si>
  <si>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</si>
  <si>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</si>
  <si>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</si>
  <si>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</si>
  <si>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</si>
  <si>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</si>
  <si>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</si>
  <si>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</si>
  <si>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</si>
  <si>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</si>
  <si>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</si>
  <si>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</si>
  <si>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</si>
  <si>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</si>
  <si>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</si>
  <si>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</si>
  <si>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</si>
  <si>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</si>
  <si>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</si>
  <si>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</si>
  <si>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</si>
  <si>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</si>
  <si>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</si>
  <si>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</si>
  <si>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</si>
  <si>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</si>
  <si>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</si>
  <si>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</si>
  <si>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</si>
  <si>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</si>
  <si>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</si>
  <si>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</si>
  <si>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</si>
  <si>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</si>
  <si>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</si>
  <si>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</si>
  <si>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</si>
  <si>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</si>
  <si>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</si>
  <si>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</si>
  <si>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</si>
  <si>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</si>
  <si>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</si>
  <si>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</si>
  <si>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</si>
  <si>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</si>
  <si>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</si>
  <si>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</si>
  <si>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</si>
  <si>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</si>
  <si>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</si>
  <si>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</si>
  <si>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</si>
  <si>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</si>
  <si>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</si>
  <si>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</si>
  <si>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</si>
  <si>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</si>
  <si>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</si>
  <si>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</si>
  <si>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</si>
  <si>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</si>
  <si>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</si>
  <si>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</si>
  <si>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</si>
  <si>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</si>
  <si>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</si>
  <si>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</si>
  <si>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</si>
  <si>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</si>
  <si>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</si>
  <si>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</si>
  <si>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</si>
  <si>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</si>
  <si>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</si>
  <si>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</si>
  <si>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</si>
  <si>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</si>
  <si>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</si>
  <si>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</si>
  <si>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</si>
  <si>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</si>
  <si>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</si>
  <si>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</si>
  <si>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</si>
  <si>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</si>
  <si>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</si>
  <si>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</si>
  <si>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</si>
  <si>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</si>
  <si>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</si>
  <si>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</si>
  <si>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</si>
  <si>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</si>
  <si>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</si>
  <si>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</si>
  <si>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</si>
  <si>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</si>
  <si>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</si>
  <si>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</si>
  <si>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</si>
  <si>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</si>
  <si>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</si>
  <si>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</si>
  <si>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</si>
  <si>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</si>
  <si>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</si>
  <si>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</si>
  <si>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</si>
  <si>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</si>
  <si>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</si>
  <si>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</si>
  <si>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</si>
  <si>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</si>
  <si>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</si>
  <si>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</si>
  <si>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</si>
  <si>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</si>
  <si>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</si>
  <si>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</si>
  <si>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</si>
  <si>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</si>
  <si>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</si>
  <si>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</si>
  <si>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</si>
  <si>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</si>
  <si>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</si>
  <si>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</si>
  <si>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</si>
  <si>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</si>
  <si>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</si>
  <si>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</si>
  <si>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</si>
  <si>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</si>
  <si>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</si>
  <si>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</si>
  <si>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</si>
  <si>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</si>
  <si>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</si>
  <si>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</si>
  <si>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</si>
  <si>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</si>
  <si>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</si>
  <si>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</si>
  <si>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</si>
  <si>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</si>
  <si>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</si>
  <si>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</si>
  <si>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</si>
  <si>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</si>
  <si>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</si>
  <si>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</si>
  <si>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</si>
  <si>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</si>
  <si>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</si>
  <si>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</si>
  <si>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</si>
  <si>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</si>
  <si>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</si>
  <si>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</si>
  <si>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</si>
  <si>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</si>
  <si>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</si>
  <si>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</si>
  <si>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</si>
  <si>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</si>
  <si>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</si>
  <si>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</si>
  <si>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</si>
  <si>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</si>
  <si>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</si>
  <si>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</si>
  <si>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</si>
  <si>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</si>
  <si>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</si>
  <si>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</si>
  <si>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</si>
  <si>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</si>
  <si>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</si>
  <si>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</si>
  <si>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</si>
  <si>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</si>
  <si>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</si>
  <si>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</si>
  <si>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</si>
  <si>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</si>
  <si>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</si>
  <si>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</si>
  <si>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</si>
  <si>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</si>
  <si>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</si>
  <si>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</si>
  <si>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</si>
  <si>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</si>
  <si>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</si>
  <si>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</si>
  <si>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</si>
  <si>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</si>
  <si>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</si>
  <si>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</si>
  <si>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</si>
  <si>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</si>
  <si>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</si>
  <si>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</si>
  <si>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</si>
  <si>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</si>
  <si>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</si>
  <si>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</si>
  <si>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</si>
  <si>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</si>
  <si>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</si>
  <si>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</si>
  <si>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</si>
  <si>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</si>
  <si>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</si>
  <si>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</si>
  <si>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</si>
  <si>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</si>
  <si>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</si>
  <si>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</si>
  <si>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</si>
  <si>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</si>
  <si>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</si>
  <si>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</si>
  <si>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</si>
  <si>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</si>
  <si>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</si>
  <si>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</si>
  <si>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</si>
  <si>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</si>
  <si>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</si>
  <si>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</si>
  <si>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</si>
  <si>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</si>
  <si>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</si>
  <si>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</si>
  <si>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</si>
  <si>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</si>
  <si>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</si>
  <si>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</si>
  <si>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</si>
  <si>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</si>
  <si>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</si>
  <si>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</si>
  <si>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</si>
  <si>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</si>
  <si>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</si>
  <si>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</si>
  <si>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</si>
  <si>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</si>
  <si>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</si>
  <si>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</si>
  <si>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</si>
  <si>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</si>
  <si>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</si>
  <si>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</si>
  <si>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</si>
  <si>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</si>
  <si>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</si>
  <si>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</si>
  <si>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</si>
  <si>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</si>
  <si>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</si>
  <si>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</si>
  <si>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</si>
  <si>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</si>
  <si>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</si>
  <si>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</si>
  <si>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</si>
  <si>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</si>
  <si>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</si>
  <si>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</si>
  <si>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</si>
  <si>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</si>
  <si>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</si>
  <si>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</si>
  <si>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</si>
  <si>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</si>
  <si>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</si>
  <si>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</si>
  <si>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</si>
  <si>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</si>
  <si>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</si>
  <si>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</si>
  <si>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</si>
  <si>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</si>
  <si>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</si>
  <si>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</si>
  <si>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</si>
  <si>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</si>
  <si>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</si>
  <si>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</si>
  <si>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</si>
  <si>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</si>
  <si>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</si>
  <si>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</si>
  <si>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</si>
  <si>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</si>
  <si>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</si>
  <si>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</si>
  <si>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</si>
  <si>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</si>
  <si>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</si>
  <si>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</si>
  <si>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</si>
  <si>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</si>
  <si>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</si>
  <si>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</si>
  <si>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</si>
  <si>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</si>
  <si>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</si>
  <si>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</si>
  <si>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</si>
  <si>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</si>
  <si>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</si>
  <si>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</si>
  <si>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</si>
  <si>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</si>
  <si>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</si>
  <si>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</si>
  <si>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</si>
  <si>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</si>
  <si>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</si>
  <si>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</si>
  <si>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</si>
  <si>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</si>
  <si>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</si>
  <si>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</si>
  <si>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</si>
  <si>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</si>
  <si>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</si>
  <si>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</si>
  <si>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</si>
  <si>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</si>
  <si>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</si>
  <si>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</si>
  <si>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</si>
  <si>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</si>
  <si>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</si>
  <si>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</si>
  <si>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</si>
  <si>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</si>
  <si>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</si>
  <si>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</si>
  <si>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</si>
  <si>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</si>
  <si>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</si>
  <si>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</si>
  <si>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</si>
  <si>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</si>
  <si>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</si>
  <si>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</si>
  <si>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</si>
  <si>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</si>
  <si>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</si>
  <si>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</si>
  <si>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</si>
  <si>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</si>
  <si>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</si>
  <si>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</si>
  <si>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</si>
  <si>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</si>
  <si>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</si>
  <si>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</si>
  <si>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</si>
  <si>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</si>
  <si>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</si>
  <si>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</si>
  <si>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</si>
  <si>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</si>
  <si>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</si>
  <si>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</si>
  <si>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</si>
  <si>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</si>
  <si>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</si>
  <si>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</si>
  <si>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</si>
  <si>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</si>
  <si>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</si>
  <si>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</si>
  <si>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</si>
  <si>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</si>
  <si>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</si>
  <si>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</si>
  <si>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</si>
  <si>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</si>
  <si>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</si>
  <si>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</si>
  <si>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</si>
  <si>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</si>
  <si>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</si>
  <si>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</si>
  <si>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</si>
  <si>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</si>
  <si>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</si>
  <si>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</si>
  <si>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</si>
  <si>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</si>
  <si>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</si>
  <si>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</si>
  <si>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</si>
  <si>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</si>
  <si>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</si>
  <si>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</si>
  <si>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</si>
  <si>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</si>
  <si>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</si>
  <si>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</si>
  <si>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</si>
  <si>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</si>
  <si>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</si>
  <si>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</si>
  <si>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</si>
  <si>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</si>
  <si>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</si>
  <si>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</si>
  <si>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</si>
  <si>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</si>
  <si>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</si>
  <si>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</si>
  <si>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</si>
  <si>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</si>
  <si>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</si>
  <si>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</si>
  <si>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</si>
  <si>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</si>
  <si>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</si>
  <si>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</si>
  <si>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</si>
  <si>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</si>
  <si>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</si>
  <si>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</si>
  <si>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</si>
  <si>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</si>
  <si>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</si>
  <si>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</si>
  <si>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</si>
  <si>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</si>
  <si>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</si>
  <si>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</si>
  <si>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</si>
  <si>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</si>
  <si>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</si>
  <si>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</si>
  <si>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</si>
  <si>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</si>
  <si>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</si>
  <si>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</si>
  <si>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</si>
  <si>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</si>
  <si>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</si>
  <si>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</si>
  <si>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</si>
  <si>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</si>
  <si>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</si>
  <si>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</si>
  <si>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</si>
  <si>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</si>
  <si>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</si>
  <si>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</si>
  <si>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</si>
  <si>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</si>
  <si>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</si>
  <si>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</si>
  <si>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</si>
  <si>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</si>
  <si>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</si>
  <si>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</si>
  <si>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</si>
  <si>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</si>
  <si>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</si>
  <si>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</si>
  <si>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</si>
  <si>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</si>
  <si>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</si>
  <si>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</si>
  <si>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</si>
  <si>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</si>
  <si>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</si>
  <si>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</si>
  <si>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</si>
  <si>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</si>
  <si>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</si>
  <si>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</si>
  <si>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</si>
  <si>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</si>
  <si>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</si>
  <si>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</si>
  <si>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</si>
  <si>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</si>
  <si>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</si>
  <si>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</si>
  <si>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</si>
  <si>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</si>
  <si>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</si>
  <si>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</si>
  <si>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</si>
  <si>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</si>
  <si>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</si>
  <si>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</si>
  <si>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</si>
  <si>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</si>
  <si>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</si>
  <si>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</si>
  <si>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</si>
  <si>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</si>
  <si>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</si>
  <si>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</si>
  <si>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</si>
  <si>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</si>
  <si>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</si>
  <si>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</si>
  <si>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</si>
  <si>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</si>
  <si>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</si>
  <si>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</si>
  <si>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</si>
  <si>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</si>
  <si>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</si>
  <si>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</si>
  <si>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</si>
  <si>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</si>
  <si>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</si>
  <si>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</si>
  <si>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</si>
  <si>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</si>
  <si>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</si>
  <si>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</si>
  <si>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</si>
  <si>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</si>
  <si>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</si>
  <si>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</si>
  <si>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</si>
  <si>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</si>
  <si>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</si>
  <si>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</si>
  <si>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</si>
  <si>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</si>
  <si>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</si>
  <si>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</si>
  <si>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</si>
  <si>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</si>
  <si>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</si>
  <si>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</si>
  <si>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</si>
  <si>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</si>
  <si>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</si>
  <si>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</si>
  <si>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</si>
  <si>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</si>
  <si>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</si>
  <si>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</si>
  <si>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</si>
  <si>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</si>
  <si>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</si>
  <si>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</si>
  <si>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</si>
  <si>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</si>
  <si>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</si>
  <si>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</si>
  <si>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</si>
  <si>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</si>
  <si>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</si>
  <si>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</si>
  <si>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</si>
  <si>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</si>
  <si>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</si>
  <si>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</si>
  <si>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</si>
  <si>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</si>
  <si>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</si>
  <si>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</si>
  <si>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</si>
  <si>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</si>
  <si>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</si>
  <si>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</si>
  <si>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</si>
  <si>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</si>
  <si>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</si>
  <si>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</si>
  <si>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</si>
  <si>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</si>
  <si>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</si>
  <si>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</si>
  <si>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</si>
  <si>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</si>
  <si>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</si>
  <si>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</si>
  <si>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</si>
  <si>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</si>
  <si>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</si>
  <si>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</si>
  <si>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</si>
  <si>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</si>
  <si>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</si>
  <si>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</si>
  <si>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</si>
  <si>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</si>
  <si>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</si>
  <si>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</si>
  <si>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</si>
  <si>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</si>
  <si>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</si>
  <si>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</si>
  <si>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</si>
  <si>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</si>
  <si>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</si>
  <si>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</si>
  <si>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</si>
  <si>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</si>
  <si>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</si>
  <si>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</si>
  <si>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</si>
  <si>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</si>
  <si>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</si>
  <si>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</si>
  <si>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</si>
  <si>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</si>
  <si>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</si>
  <si>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</si>
  <si>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</si>
  <si>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</si>
  <si>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</si>
  <si>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</si>
  <si>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</si>
  <si>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</si>
  <si>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</si>
  <si>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</si>
  <si>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</si>
  <si>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</si>
  <si>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</si>
  <si>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</si>
  <si>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</si>
  <si>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</si>
  <si>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</si>
  <si>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</si>
  <si>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</si>
  <si>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</si>
  <si>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</si>
  <si>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</si>
  <si>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</si>
  <si>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</si>
  <si>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</si>
  <si>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</si>
  <si>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</si>
  <si>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</si>
  <si>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</si>
  <si>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</si>
  <si>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</si>
  <si>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</si>
  <si>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</si>
  <si>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</si>
  <si>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</si>
  <si>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</si>
  <si>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</si>
  <si>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</si>
  <si>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</si>
  <si>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</si>
  <si>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</si>
  <si>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</si>
  <si>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</si>
  <si>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</si>
  <si>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</si>
  <si>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</si>
  <si>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</si>
  <si>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</si>
  <si>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</si>
  <si>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</si>
  <si>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</si>
  <si>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</si>
  <si>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</si>
  <si>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</si>
  <si>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</si>
  <si>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</si>
  <si>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</si>
  <si>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</si>
  <si>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</si>
  <si>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</si>
  <si>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</si>
  <si>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</si>
  <si>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</si>
  <si>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</si>
  <si>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</si>
  <si>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</si>
  <si>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</si>
  <si>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</si>
  <si>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</si>
  <si>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</si>
  <si>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</si>
  <si>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</si>
  <si>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</si>
  <si>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</si>
  <si>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</si>
  <si>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</si>
  <si>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</si>
  <si>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</si>
  <si>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</si>
  <si>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</si>
  <si>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</si>
  <si>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</si>
  <si>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</si>
  <si>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</si>
  <si>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</si>
  <si>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</si>
  <si>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</si>
  <si>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</si>
  <si>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</si>
  <si>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</si>
  <si>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</si>
  <si>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</si>
  <si>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</si>
  <si>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</si>
  <si>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</si>
  <si>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</si>
  <si>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</si>
  <si>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</si>
  <si>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</si>
  <si>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</si>
  <si>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</si>
  <si>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</si>
  <si>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</si>
  <si>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</si>
  <si>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</si>
  <si>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</si>
  <si>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</si>
  <si>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</si>
  <si>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</si>
  <si>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</si>
  <si>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</si>
  <si>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</si>
  <si>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</si>
  <si>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</si>
  <si>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</si>
  <si>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</si>
  <si>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</si>
  <si>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</si>
  <si>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</si>
  <si>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</si>
  <si>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</si>
  <si>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</si>
  <si>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</si>
  <si>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</si>
  <si>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</si>
  <si>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</si>
  <si>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</si>
  <si>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</si>
  <si>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</si>
  <si>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</si>
  <si>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</si>
  <si>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</si>
  <si>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</si>
  <si>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</si>
  <si>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</si>
  <si>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</si>
  <si>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</si>
  <si>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</si>
  <si>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</si>
  <si>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</si>
  <si>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</si>
  <si>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</si>
  <si>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</si>
  <si>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</si>
  <si>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</si>
  <si>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</si>
  <si>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</si>
  <si>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</si>
  <si>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</si>
  <si>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</si>
  <si>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</si>
  <si>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</si>
  <si>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</si>
  <si>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</si>
  <si>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</si>
  <si>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</si>
  <si>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</si>
  <si>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</si>
  <si>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</si>
  <si>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</si>
  <si>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</si>
  <si>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</si>
  <si>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</si>
  <si>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</si>
  <si>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</si>
  <si>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</si>
  <si>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</si>
  <si>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</si>
  <si>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</si>
  <si>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</si>
  <si>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</si>
  <si>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</si>
  <si>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</si>
  <si>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</si>
  <si>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</si>
  <si>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</si>
  <si>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</si>
  <si>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</si>
  <si>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</si>
  <si>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</si>
  <si>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</si>
  <si>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</si>
  <si>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</si>
  <si>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</si>
  <si>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</si>
  <si>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</si>
  <si>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</si>
  <si>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</si>
  <si>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</si>
  <si>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</si>
  <si>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</si>
  <si>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</si>
  <si>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</si>
  <si>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</si>
  <si>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</si>
  <si>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</si>
  <si>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</si>
  <si>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</si>
  <si>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</si>
  <si>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</si>
  <si>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</si>
  <si>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</si>
  <si>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</si>
  <si>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</si>
  <si>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</si>
  <si>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</si>
  <si>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</si>
  <si>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</si>
  <si>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</si>
  <si>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</si>
  <si>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</si>
  <si>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</si>
  <si>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</si>
  <si>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</si>
  <si>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</si>
  <si>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</si>
  <si>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</si>
  <si>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</si>
  <si>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</si>
  <si>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</si>
  <si>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</si>
  <si>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</si>
  <si>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</si>
  <si>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</si>
  <si>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</si>
  <si>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</si>
  <si>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</si>
  <si>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</si>
  <si>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</si>
  <si>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</si>
  <si>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</si>
  <si>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</si>
  <si>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</si>
  <si>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</si>
  <si>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</si>
  <si>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</si>
  <si>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</si>
  <si>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</si>
  <si>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</si>
  <si>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</si>
  <si>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</si>
  <si>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</si>
  <si>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</si>
  <si>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</si>
  <si>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</si>
  <si>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</si>
  <si>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</si>
  <si>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</si>
  <si>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</si>
  <si>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</si>
  <si>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</si>
  <si>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</si>
  <si>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</si>
  <si>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</si>
  <si>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</si>
  <si>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</si>
  <si>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</si>
  <si>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</si>
  <si>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</si>
  <si>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</si>
  <si>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</si>
  <si>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</si>
  <si>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</si>
  <si>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</si>
  <si>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</si>
  <si>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</si>
  <si>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</si>
  <si>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</si>
  <si>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</si>
  <si>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</si>
  <si>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</si>
  <si>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</si>
  <si>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</si>
  <si>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</si>
  <si>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</si>
  <si>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</si>
  <si>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</si>
  <si>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</si>
  <si>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</si>
  <si>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</si>
  <si>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</si>
  <si>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</si>
  <si>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</si>
  <si>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</si>
  <si>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</si>
  <si>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</si>
  <si>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</si>
  <si>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</si>
  <si>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</si>
  <si>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</si>
  <si>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</si>
  <si>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</si>
  <si>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</si>
  <si>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</si>
  <si>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</si>
  <si>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</si>
  <si>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</si>
  <si>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</si>
  <si>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</si>
  <si>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</si>
  <si>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</si>
  <si>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</si>
  <si>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</si>
  <si>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</si>
  <si>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</si>
  <si>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</si>
  <si>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</si>
  <si>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</si>
  <si>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</si>
  <si>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</si>
  <si>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</si>
  <si>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</si>
  <si>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</si>
  <si>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</si>
  <si>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</si>
  <si>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</si>
  <si>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</si>
  <si>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</si>
  <si>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</si>
  <si>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</si>
  <si>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</si>
  <si>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</si>
  <si>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</si>
  <si>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</si>
  <si>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</si>
  <si>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</si>
  <si>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</si>
  <si>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</si>
  <si>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</si>
  <si>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</si>
  <si>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</si>
  <si>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</si>
  <si>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</si>
  <si>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</si>
  <si>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</si>
  <si>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</si>
  <si>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</si>
  <si>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</si>
  <si>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</si>
  <si>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</si>
  <si>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</si>
  <si>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</si>
  <si>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</si>
  <si>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</si>
  <si>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</si>
  <si>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</si>
  <si>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</si>
  <si>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</si>
  <si>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</si>
  <si>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</si>
  <si>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</si>
  <si>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</si>
  <si>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</si>
  <si>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</si>
  <si>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</si>
  <si>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</si>
  <si>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</si>
  <si>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</si>
  <si>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</si>
  <si>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</si>
  <si>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</si>
  <si>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</si>
  <si>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</si>
  <si>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</si>
  <si>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</si>
  <si>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</si>
  <si>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</si>
  <si>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</si>
  <si>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</si>
  <si>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</si>
  <si>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</si>
  <si>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</si>
  <si>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</si>
  <si>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</si>
  <si>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</si>
  <si>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</si>
  <si>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</si>
  <si>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</si>
  <si>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</si>
  <si>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</si>
  <si>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</si>
  <si>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</si>
  <si>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</si>
  <si>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</si>
  <si>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</si>
  <si>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</si>
  <si>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</si>
  <si>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</si>
  <si>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</si>
  <si>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</si>
  <si>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</si>
  <si>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</si>
  <si>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</si>
  <si>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</si>
  <si>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</si>
  <si>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</si>
  <si>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</si>
  <si>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</si>
  <si>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</si>
  <si>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</si>
  <si>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</si>
  <si>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</si>
  <si>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</si>
  <si>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</si>
  <si>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</si>
  <si>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</si>
  <si>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</si>
  <si>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</si>
  <si>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</si>
  <si>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</si>
  <si>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</si>
  <si>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</si>
  <si>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</si>
  <si>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</si>
  <si>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</si>
  <si>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</si>
  <si>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</si>
  <si>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</si>
  <si>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</si>
  <si>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</si>
  <si>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</si>
  <si>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</si>
  <si>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</si>
  <si>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</si>
  <si>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</si>
  <si>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</si>
  <si>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</si>
  <si>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</si>
  <si>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</si>
  <si>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</si>
  <si>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</si>
  <si>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</si>
  <si>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</si>
  <si>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</si>
  <si>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</si>
  <si>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</si>
  <si>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</si>
  <si>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</si>
  <si>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</si>
  <si>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</si>
  <si>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</si>
  <si>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</si>
  <si>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</si>
  <si>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</si>
  <si>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</si>
  <si>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</si>
  <si>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</si>
  <si>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</si>
  <si>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</si>
  <si>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</si>
  <si>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</si>
  <si>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</si>
  <si>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</si>
  <si>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</si>
  <si>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</si>
  <si>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</si>
  <si>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</si>
  <si>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</si>
  <si>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</si>
  <si>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</si>
  <si>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</si>
  <si>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</si>
  <si>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</si>
  <si>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</si>
  <si>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</si>
  <si>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</si>
  <si>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</si>
  <si>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</si>
  <si>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</si>
  <si>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</si>
  <si>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</si>
  <si>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</si>
  <si>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</si>
  <si>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</si>
  <si>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</si>
  <si>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</si>
  <si>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</si>
  <si>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</si>
  <si>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</si>
  <si>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</si>
  <si>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</si>
  <si>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</si>
  <si>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</si>
  <si>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</si>
  <si>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</si>
  <si>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</si>
  <si>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</si>
  <si>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</si>
  <si>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</si>
  <si>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</si>
  <si>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</si>
  <si>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</si>
  <si>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</si>
  <si>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</si>
  <si>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</si>
  <si>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</si>
  <si>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</si>
  <si>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</si>
  <si>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</si>
  <si>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</si>
  <si>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</si>
  <si>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</si>
  <si>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</si>
  <si>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</si>
  <si>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</si>
  <si>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</si>
  <si>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</si>
  <si>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</si>
  <si>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</si>
  <si>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</si>
  <si>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</si>
  <si>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</si>
  <si>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</si>
  <si>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</si>
  <si>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</si>
  <si>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</si>
  <si>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</si>
  <si>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</si>
  <si>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</si>
  <si>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</si>
  <si>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</si>
  <si>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</si>
  <si>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</si>
  <si>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</si>
  <si>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</si>
  <si>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</si>
  <si>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</si>
  <si>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</si>
  <si>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</si>
  <si>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</si>
  <si>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</si>
  <si>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</si>
  <si>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</si>
  <si>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</si>
  <si>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</si>
  <si>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</si>
  <si>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</si>
  <si>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</si>
  <si>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</si>
  <si>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</si>
  <si>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</si>
  <si>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</si>
  <si>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</si>
  <si>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</si>
  <si>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</si>
  <si>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</si>
  <si>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</si>
  <si>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</si>
  <si>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</si>
  <si>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</si>
  <si>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</si>
  <si>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</si>
  <si>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</si>
  <si>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</si>
  <si>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</si>
  <si>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</si>
  <si>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</si>
  <si>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</si>
  <si>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</si>
  <si>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</si>
  <si>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</si>
  <si>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</si>
  <si>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</si>
  <si>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</si>
  <si>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</si>
  <si>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</si>
  <si>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</si>
  <si>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</si>
  <si>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</si>
  <si>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</si>
  <si>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</si>
  <si>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</si>
  <si>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</si>
  <si>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</si>
  <si>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</si>
  <si>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</si>
  <si>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</si>
  <si>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</si>
  <si>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</si>
  <si>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</si>
  <si>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</si>
  <si>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</si>
  <si>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</si>
  <si>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</si>
  <si>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</si>
  <si>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</si>
  <si>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</si>
  <si>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</si>
  <si>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</si>
  <si>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</si>
  <si>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</si>
  <si>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</si>
  <si>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</si>
  <si>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</si>
  <si>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</si>
  <si>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</si>
  <si>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</si>
  <si>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</si>
  <si>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</si>
  <si>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</si>
  <si>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</si>
  <si>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</si>
  <si>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</si>
  <si>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</si>
  <si>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</si>
  <si>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</si>
  <si>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</si>
  <si>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</si>
  <si>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</si>
  <si>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</si>
  <si>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</si>
  <si>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</si>
  <si>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</si>
  <si>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</si>
  <si>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</si>
  <si>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</si>
  <si>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</si>
  <si>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</si>
  <si>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</si>
  <si>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</si>
  <si>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</si>
  <si>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</si>
  <si>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</si>
  <si>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</si>
  <si>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</si>
  <si>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</si>
  <si>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</si>
  <si>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</si>
  <si>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</si>
  <si>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</si>
  <si>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</si>
  <si>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</si>
  <si>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</si>
  <si>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</si>
  <si>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</si>
  <si>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</si>
  <si>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</si>
  <si>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</si>
  <si>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</si>
  <si>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</si>
  <si>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</si>
  <si>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</si>
  <si>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</si>
  <si>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</si>
  <si>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</si>
  <si>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</si>
  <si>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</si>
  <si>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</si>
  <si>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</si>
  <si>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</si>
  <si>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</si>
  <si>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</si>
  <si>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</si>
  <si>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</si>
  <si>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</si>
  <si>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</si>
  <si>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</si>
  <si>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</si>
  <si>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</si>
  <si>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</si>
  <si>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</si>
  <si>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</si>
  <si>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</si>
  <si>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</si>
  <si>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</si>
  <si>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</si>
  <si>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</si>
  <si>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</si>
  <si>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</si>
  <si>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</si>
  <si>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</si>
  <si>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</si>
  <si>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</si>
  <si>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</si>
  <si>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</si>
  <si>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</si>
  <si>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</si>
  <si>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</si>
  <si>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</si>
  <si>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</si>
  <si>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</si>
  <si>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</si>
  <si>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</si>
  <si>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</si>
  <si>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</si>
  <si>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</si>
  <si>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</si>
  <si>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</si>
  <si>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</si>
  <si>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</si>
  <si>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</si>
  <si>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</si>
  <si>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</si>
  <si>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</si>
  <si>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</si>
  <si>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</si>
  <si>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</si>
  <si>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</si>
  <si>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</si>
  <si>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</si>
  <si>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</si>
  <si>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</si>
  <si>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</si>
  <si>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</si>
  <si>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</si>
  <si>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</si>
  <si>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</si>
  <si>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</si>
  <si>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</si>
  <si>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</si>
  <si>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</si>
  <si>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</si>
  <si>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</si>
  <si>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</si>
  <si>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</si>
  <si>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</si>
  <si>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</si>
  <si>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</si>
  <si>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</si>
  <si>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</si>
  <si>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</si>
  <si>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</si>
  <si>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</si>
  <si>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</si>
  <si>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</si>
  <si>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</si>
  <si>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</si>
  <si>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</si>
  <si>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</si>
  <si>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</si>
  <si>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</si>
  <si>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</si>
  <si>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</si>
  <si>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</si>
  <si>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</si>
  <si>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</si>
  <si>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</si>
  <si>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</si>
  <si>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</si>
  <si>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</si>
  <si>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</si>
  <si>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</si>
  <si>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</si>
  <si>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</si>
  <si>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</si>
  <si>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</si>
  <si>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</si>
  <si>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</si>
  <si>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</si>
  <si>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</si>
  <si>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</si>
  <si>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</si>
  <si>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</si>
  <si>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</si>
  <si>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</si>
  <si>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</si>
  <si>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</si>
  <si>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</si>
  <si>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</si>
  <si>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</si>
  <si>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</si>
  <si>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</si>
  <si>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</si>
  <si>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</si>
  <si>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</si>
  <si>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</si>
  <si>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</si>
  <si>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</si>
  <si>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</si>
  <si>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</si>
  <si>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</si>
  <si>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</si>
  <si>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</si>
  <si>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</si>
  <si>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</si>
  <si>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</si>
  <si>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</si>
  <si>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</si>
  <si>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</si>
  <si>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</si>
  <si>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</si>
  <si>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</si>
  <si>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</si>
  <si>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</si>
  <si>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</si>
  <si>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</si>
  <si>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</si>
  <si>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</si>
  <si>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</si>
  <si>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</si>
  <si>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</si>
  <si>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</si>
  <si>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</si>
  <si>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</si>
  <si>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</si>
  <si>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</si>
  <si>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</si>
  <si>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</si>
  <si>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</si>
  <si>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</si>
  <si>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</si>
  <si>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</si>
  <si>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</si>
  <si>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</si>
  <si>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</si>
  <si>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</si>
  <si>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</si>
  <si>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</si>
  <si>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</si>
  <si>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</si>
  <si>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</si>
  <si>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</si>
  <si>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</si>
  <si>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</si>
  <si>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</si>
  <si>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</si>
  <si>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</si>
  <si>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</si>
  <si>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</si>
  <si>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</si>
  <si>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</si>
  <si>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</si>
  <si>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</si>
  <si>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</si>
  <si>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</si>
  <si>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</si>
  <si>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</si>
  <si>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</si>
  <si>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</si>
  <si>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</si>
  <si>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</si>
  <si>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</si>
  <si>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</si>
  <si>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</si>
  <si>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</si>
  <si>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</si>
  <si>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</si>
  <si>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</si>
  <si>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</si>
  <si>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</si>
  <si>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</si>
  <si>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</si>
  <si>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</si>
  <si>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</si>
  <si>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</si>
  <si>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</si>
  <si>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</si>
  <si>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</si>
  <si>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</si>
  <si>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</si>
  <si>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</si>
  <si>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</si>
  <si>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</si>
  <si>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</si>
  <si>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</si>
  <si>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</si>
  <si>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</si>
  <si>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</si>
  <si>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</si>
  <si>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</si>
  <si>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</si>
  <si>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</si>
  <si>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</si>
  <si>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</si>
  <si>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</si>
  <si>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</si>
  <si>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</si>
  <si>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</si>
  <si>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</si>
  <si>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</si>
  <si>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</si>
  <si>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</si>
  <si>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</si>
  <si>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</si>
  <si>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</si>
  <si>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</si>
  <si>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</si>
  <si>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</si>
  <si>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</si>
  <si>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</si>
  <si>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</si>
  <si>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</si>
  <si>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</si>
  <si>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</si>
  <si>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</si>
  <si>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</si>
  <si>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</si>
  <si>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</si>
  <si>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</si>
  <si>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</si>
  <si>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</si>
  <si>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</si>
  <si>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</si>
  <si>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</si>
  <si>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</si>
  <si>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</si>
  <si>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</si>
  <si>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</si>
  <si>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</si>
  <si>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</si>
  <si>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</si>
  <si>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</si>
  <si>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</si>
  <si>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</si>
  <si>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</si>
  <si>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</si>
  <si>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</si>
  <si>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</si>
  <si>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</si>
  <si>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</si>
  <si>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</si>
  <si>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</si>
  <si>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</si>
  <si>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</si>
  <si>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</si>
  <si>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</si>
  <si>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</si>
  <si>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</si>
  <si>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</si>
  <si>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</si>
  <si>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</si>
  <si>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</si>
  <si>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</si>
  <si>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</si>
  <si>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</si>
  <si>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</si>
  <si>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</si>
  <si>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</si>
  <si>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</si>
  <si>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</si>
  <si>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</si>
  <si>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</si>
  <si>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</si>
  <si>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</si>
  <si>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</si>
  <si>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</si>
  <si>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</si>
  <si>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</si>
  <si>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</si>
  <si>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</si>
  <si>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</si>
  <si>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</si>
  <si>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</si>
  <si>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</si>
  <si>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</si>
  <si>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</si>
  <si>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</si>
  <si>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</si>
  <si>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</si>
  <si>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</si>
  <si>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</si>
  <si>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</si>
  <si>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</si>
  <si>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</si>
  <si>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</si>
  <si>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</si>
  <si>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</si>
  <si>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</si>
  <si>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</si>
  <si>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</si>
  <si>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</si>
  <si>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</si>
  <si>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</si>
  <si>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</si>
  <si>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</si>
  <si>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</si>
  <si>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</si>
  <si>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</si>
  <si>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</si>
  <si>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</si>
  <si>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</si>
  <si>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</si>
  <si>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</si>
  <si>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</si>
  <si>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</si>
  <si>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</si>
  <si>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</si>
  <si>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</si>
  <si>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</si>
  <si>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</si>
  <si>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</si>
  <si>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</si>
  <si>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</si>
  <si>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</si>
  <si>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</si>
  <si>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</si>
  <si>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</si>
  <si>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</si>
  <si>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</si>
  <si>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</si>
  <si>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</si>
  <si>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</si>
  <si>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</si>
  <si>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</si>
  <si>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</si>
  <si>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</si>
  <si>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</si>
  <si>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</si>
  <si>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</si>
  <si>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</si>
  <si>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</si>
  <si>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</si>
  <si>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</si>
  <si>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</si>
  <si>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</si>
  <si>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</si>
  <si>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</si>
  <si>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</si>
  <si>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</si>
  <si>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</si>
  <si>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</si>
  <si>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</si>
  <si>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</si>
  <si>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</si>
  <si>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</si>
  <si>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</si>
  <si>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</si>
  <si>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</si>
  <si>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</si>
  <si>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</si>
  <si>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</si>
  <si>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</si>
  <si>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</si>
  <si>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</si>
  <si>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</si>
  <si>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</si>
  <si>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</si>
  <si>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</si>
  <si>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</si>
  <si>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</si>
  <si>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</si>
  <si>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</si>
  <si>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</si>
  <si>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</si>
  <si>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</si>
  <si>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</si>
  <si>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</si>
  <si>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</si>
  <si>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</si>
  <si>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</si>
  <si>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</si>
  <si>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</si>
  <si>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</si>
  <si>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</si>
  <si>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</si>
  <si>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</si>
  <si>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</si>
  <si>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</si>
  <si>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</si>
  <si>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</si>
  <si>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</si>
  <si>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</si>
  <si>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</si>
  <si>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</si>
  <si>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</si>
  <si>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</si>
  <si>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</si>
  <si>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</si>
  <si>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</si>
  <si>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</si>
  <si>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</si>
  <si>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</si>
  <si>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</si>
  <si>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</si>
  <si>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</si>
  <si>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</si>
  <si>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</si>
  <si>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</si>
  <si>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</si>
  <si>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</si>
  <si>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</si>
  <si>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</si>
  <si>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</si>
  <si>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</si>
  <si>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</si>
  <si>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</si>
  <si>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</si>
  <si>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</si>
  <si>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</si>
  <si>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</si>
  <si>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</si>
  <si>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</si>
  <si>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</si>
  <si>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</si>
  <si>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</si>
  <si>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</si>
  <si>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</si>
  <si>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</si>
  <si>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</si>
  <si>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</si>
  <si>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</si>
  <si>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</si>
  <si>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</si>
  <si>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</si>
  <si>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</si>
  <si>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</si>
  <si>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</si>
  <si>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</si>
  <si>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</si>
  <si>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</si>
  <si>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</si>
  <si>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</si>
  <si>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</si>
  <si>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</si>
  <si>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</si>
  <si>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</si>
  <si>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</si>
  <si>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</si>
  <si>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</si>
  <si>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</si>
  <si>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</si>
  <si>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</si>
  <si>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</si>
  <si>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</si>
  <si>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</si>
  <si>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</si>
  <si>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</si>
  <si>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</si>
  <si>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</si>
  <si>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</si>
  <si>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</si>
  <si>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</si>
  <si>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</si>
  <si>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</si>
  <si>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</si>
  <si>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</si>
  <si>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</si>
  <si>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</si>
  <si>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</si>
  <si>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</si>
  <si>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</si>
  <si>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</si>
  <si>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</si>
  <si>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</si>
  <si>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</si>
  <si>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</si>
  <si>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</si>
  <si>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</si>
  <si>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</si>
  <si>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</si>
  <si>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</si>
  <si>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</si>
  <si>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</si>
  <si>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</si>
  <si>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</si>
  <si>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</si>
  <si>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</si>
  <si>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</si>
  <si>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</si>
  <si>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</si>
  <si>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</si>
  <si>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</si>
  <si>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</si>
  <si>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</si>
  <si>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</si>
  <si>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</si>
  <si>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</si>
  <si>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</si>
  <si>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</si>
  <si>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</si>
  <si>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</si>
  <si>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</si>
  <si>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</si>
  <si>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</si>
  <si>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</si>
  <si>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</si>
  <si>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</si>
  <si>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</si>
  <si>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</si>
  <si>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</si>
  <si>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</si>
  <si>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</si>
  <si>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</si>
  <si>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</si>
  <si>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</si>
  <si>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</si>
  <si>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</si>
  <si>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</si>
  <si>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</si>
  <si>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</si>
  <si>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</si>
  <si>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</si>
  <si>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</si>
  <si>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</si>
  <si>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</si>
  <si>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</si>
  <si>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</si>
  <si>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</si>
  <si>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</si>
  <si>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</si>
  <si>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</si>
  <si>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</si>
  <si>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</si>
  <si>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</si>
  <si>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</si>
  <si>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</si>
  <si>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</si>
  <si>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</si>
  <si>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</si>
  <si>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</si>
  <si>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</si>
  <si>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</si>
  <si>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</si>
  <si>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</si>
  <si>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</si>
  <si>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</si>
  <si>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</si>
  <si>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</si>
  <si>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</si>
  <si>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</si>
  <si>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</si>
  <si>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</si>
  <si>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</si>
  <si>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</si>
  <si>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</si>
  <si>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</si>
  <si>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</si>
  <si>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</si>
  <si>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</si>
  <si>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</si>
  <si>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</si>
  <si>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</si>
  <si>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</si>
  <si>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</si>
  <si>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</si>
  <si>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</si>
  <si>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</si>
  <si>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</si>
  <si>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</si>
  <si>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</si>
  <si>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</si>
  <si>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</si>
  <si>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</si>
  <si>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</si>
  <si>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</si>
  <si>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</si>
  <si>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</si>
  <si>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</si>
  <si>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</si>
  <si>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</si>
  <si>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</si>
  <si>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</si>
  <si>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</si>
  <si>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</si>
  <si>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</si>
  <si>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</si>
  <si>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</si>
  <si>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</si>
  <si>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</si>
  <si>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</si>
  <si>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</si>
  <si>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</si>
  <si>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</si>
  <si>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</si>
  <si>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</si>
  <si>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</si>
  <si>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</si>
  <si>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</si>
  <si>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</si>
  <si>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</si>
  <si>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</si>
  <si>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</si>
  <si>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</si>
  <si>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</si>
  <si>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</si>
  <si>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</si>
  <si>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</si>
  <si>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</si>
  <si>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</si>
  <si>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</si>
  <si>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</si>
  <si>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</si>
  <si>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</si>
  <si>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</si>
  <si>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</si>
  <si>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</si>
  <si>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</si>
  <si>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</si>
  <si>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</si>
  <si>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</si>
  <si>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</si>
  <si>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</si>
  <si>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</si>
  <si>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</si>
  <si>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</si>
  <si>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</si>
  <si>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</si>
  <si>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</si>
  <si>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</si>
  <si>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</si>
  <si>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</si>
  <si>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</si>
  <si>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</si>
  <si>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</si>
  <si>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</si>
  <si>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</si>
  <si>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</si>
  <si>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</si>
  <si>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</si>
  <si>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</si>
  <si>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</si>
  <si>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</si>
  <si>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</si>
  <si>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</si>
  <si>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</si>
  <si>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</si>
  <si>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</si>
  <si>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</si>
  <si>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</si>
  <si>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</si>
  <si>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</si>
  <si>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</si>
  <si>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</si>
  <si>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</si>
  <si>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</si>
  <si>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</si>
  <si>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</si>
  <si>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</si>
  <si>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</si>
  <si>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</si>
  <si>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</si>
  <si>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</si>
  <si>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</si>
  <si>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</si>
  <si>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</si>
  <si>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</si>
  <si>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</si>
  <si>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</si>
  <si>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</si>
  <si>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</si>
  <si>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</si>
  <si>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</si>
  <si>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</si>
  <si>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</si>
  <si>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</si>
  <si>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</si>
  <si>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</si>
  <si>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</si>
  <si>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</si>
  <si>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</si>
  <si>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</si>
  <si>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</si>
  <si>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</si>
  <si>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</si>
  <si>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</si>
  <si>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</si>
  <si>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</si>
  <si>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</si>
  <si>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</si>
  <si>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</si>
  <si>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</si>
  <si>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</si>
  <si>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</si>
  <si>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</si>
  <si>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</si>
  <si>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</si>
  <si>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</si>
  <si>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</si>
  <si>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</si>
  <si>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</si>
  <si>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</si>
  <si>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</si>
  <si>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</si>
  <si>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</si>
  <si>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</si>
  <si>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</si>
  <si>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</si>
  <si>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</si>
  <si>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</si>
  <si>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</si>
  <si>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</si>
  <si>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</si>
  <si>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</si>
  <si>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</si>
  <si>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</si>
  <si>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</si>
  <si>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</si>
  <si>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</si>
  <si>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</si>
  <si>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</si>
  <si>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</si>
  <si>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</si>
  <si>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</si>
  <si>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</si>
  <si>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</si>
  <si>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</si>
  <si>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</si>
  <si>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</si>
  <si>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</si>
  <si>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</si>
  <si>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</si>
  <si>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</si>
  <si>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</si>
  <si>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</si>
  <si>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</si>
  <si>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</si>
  <si>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</si>
  <si>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</si>
  <si>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</si>
  <si>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</si>
  <si>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</si>
  <si>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</si>
  <si>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</si>
  <si>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</si>
  <si>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</si>
  <si>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</si>
  <si>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</si>
  <si>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</si>
  <si>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</si>
  <si>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</si>
  <si>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</si>
  <si>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</si>
  <si>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</si>
  <si>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</si>
  <si>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</si>
  <si>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</si>
  <si>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</si>
  <si>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</si>
  <si>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</si>
  <si>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</si>
  <si>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</si>
  <si>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</si>
  <si>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</si>
  <si>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</si>
  <si>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</si>
  <si>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</si>
  <si>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</si>
  <si>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</si>
  <si>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</si>
  <si>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</si>
  <si>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</si>
  <si>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</si>
  <si>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</si>
  <si>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</si>
  <si>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</si>
  <si>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</si>
  <si>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</si>
  <si>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</si>
  <si>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</si>
  <si>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</si>
  <si>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</si>
  <si>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</si>
  <si>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</si>
  <si>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</si>
  <si>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</si>
  <si>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</si>
  <si>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</si>
  <si>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</si>
  <si>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</si>
  <si>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</si>
  <si>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</si>
  <si>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</si>
  <si>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</si>
  <si>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</si>
  <si>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</si>
  <si>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</si>
  <si>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</si>
  <si>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</si>
  <si>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</si>
  <si>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</si>
  <si>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</si>
  <si>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</si>
  <si>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</si>
  <si>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</si>
  <si>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</si>
  <si>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</si>
  <si>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</si>
  <si>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</si>
  <si>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</si>
  <si>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</si>
  <si>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</si>
  <si>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</si>
  <si>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</si>
  <si>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</si>
  <si>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</si>
  <si>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</si>
  <si>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</si>
  <si>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</si>
  <si>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</si>
  <si>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</si>
  <si>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</si>
  <si>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</si>
  <si>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</si>
  <si>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</si>
  <si>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</si>
  <si>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</si>
  <si>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</si>
  <si>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</si>
  <si>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</si>
  <si>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</si>
  <si>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</si>
  <si>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</si>
  <si>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</si>
  <si>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</si>
  <si>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</si>
  <si>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</si>
  <si>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</si>
  <si>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</si>
  <si>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</si>
  <si>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</si>
  <si>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</si>
  <si>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</si>
  <si>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</si>
  <si>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</si>
  <si>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</si>
  <si>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</si>
  <si>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</si>
  <si>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</si>
  <si>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</si>
  <si>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</si>
  <si>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</si>
  <si>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</si>
  <si>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</si>
  <si>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</si>
  <si>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</si>
  <si>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</si>
  <si>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</si>
  <si>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</si>
  <si>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</si>
  <si>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</si>
  <si>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</si>
  <si>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</si>
  <si>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</si>
  <si>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</si>
  <si>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</si>
  <si>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</si>
  <si>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</si>
  <si>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</si>
  <si>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</si>
  <si>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</si>
  <si>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</si>
  <si>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</si>
  <si>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</si>
  <si>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</si>
  <si>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</si>
  <si>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</si>
  <si>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</si>
  <si>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</si>
  <si>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</si>
  <si>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</si>
  <si>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</si>
  <si>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</si>
  <si>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</si>
  <si>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</si>
  <si>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</si>
  <si>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</si>
  <si>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</si>
  <si>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</si>
  <si>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</si>
  <si>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</si>
  <si>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</si>
  <si>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</si>
  <si>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</si>
  <si>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</si>
  <si>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</si>
  <si>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</si>
  <si>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</si>
  <si>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</si>
  <si>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</si>
  <si>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</si>
  <si>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</si>
  <si>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</si>
  <si>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</si>
  <si>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</si>
  <si>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</si>
  <si>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</si>
  <si>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</si>
  <si>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</si>
  <si>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</si>
  <si>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</si>
  <si>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</si>
  <si>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</si>
  <si>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</si>
  <si>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</si>
  <si>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</si>
  <si>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</si>
  <si>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</si>
  <si>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</si>
  <si>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</si>
  <si>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</si>
  <si>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</si>
  <si>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</si>
  <si>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</si>
  <si>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</si>
  <si>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</si>
  <si>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</si>
  <si>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</si>
  <si>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</si>
  <si>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</si>
  <si>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</si>
  <si>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</si>
  <si>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</si>
  <si>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</si>
  <si>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</si>
  <si>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</si>
  <si>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</si>
  <si>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</si>
  <si>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</si>
  <si>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</si>
  <si>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</si>
  <si>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</si>
  <si>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</si>
  <si>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</si>
  <si>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</si>
  <si>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</si>
  <si>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</si>
  <si>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</si>
  <si>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</si>
  <si>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</si>
  <si>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</si>
  <si>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</si>
  <si>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</si>
  <si>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</si>
  <si>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</si>
  <si>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</si>
  <si>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</si>
  <si>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</si>
  <si>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</si>
  <si>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</si>
  <si>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</si>
  <si>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</si>
  <si>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</si>
  <si>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</si>
  <si>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</si>
  <si>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</si>
  <si>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</si>
  <si>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</si>
  <si>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</si>
  <si>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</si>
  <si>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</si>
  <si>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</si>
  <si>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</si>
  <si>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</si>
  <si>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</si>
  <si>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</si>
  <si>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</si>
  <si>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</si>
  <si>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</si>
  <si>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</si>
  <si>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</si>
  <si>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</si>
  <si>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</si>
  <si>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</si>
  <si>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</si>
  <si>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</si>
  <si>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</si>
  <si>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</si>
  <si>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</si>
  <si>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</si>
  <si>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</si>
  <si>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</si>
  <si>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</si>
  <si>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</si>
  <si>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</si>
  <si>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</si>
  <si>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</si>
  <si>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</si>
  <si>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</si>
  <si>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</si>
  <si>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</si>
  <si>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</si>
  <si>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</si>
  <si>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</si>
  <si>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</si>
  <si>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</si>
  <si>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</si>
  <si>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</si>
  <si>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</si>
  <si>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</si>
  <si>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</si>
  <si>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</si>
  <si>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</si>
  <si>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</si>
  <si>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</si>
  <si>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</si>
  <si>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</si>
  <si>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</si>
  <si>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</si>
  <si>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</si>
  <si>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</si>
  <si>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</si>
  <si>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</si>
  <si>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</si>
  <si>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</si>
  <si>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</si>
  <si>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</si>
  <si>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</si>
  <si>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</si>
  <si>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</si>
  <si>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</si>
  <si>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</si>
  <si>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</si>
  <si>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</si>
  <si>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</si>
  <si>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</si>
  <si>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</si>
  <si>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</si>
  <si>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</si>
  <si>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</si>
  <si>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</si>
  <si>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</si>
  <si>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</si>
  <si>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</si>
  <si>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</si>
  <si>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</si>
  <si>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</si>
  <si>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</si>
  <si>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</si>
  <si>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</si>
  <si>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</si>
  <si>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</si>
  <si>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</si>
  <si>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</si>
  <si>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</si>
  <si>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</si>
  <si>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</si>
  <si>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</si>
  <si>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</si>
  <si>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</si>
  <si>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</si>
  <si>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</si>
  <si>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</si>
  <si>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</si>
  <si>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</si>
  <si>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</si>
  <si>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</si>
  <si>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</si>
  <si>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</si>
  <si>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</si>
  <si>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</si>
  <si>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</si>
  <si>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</si>
  <si>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</si>
  <si>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</si>
  <si>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</si>
  <si>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</si>
  <si>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</si>
  <si>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</si>
  <si>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</si>
  <si>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</si>
  <si>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</si>
  <si>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</si>
  <si>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</si>
  <si>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</si>
  <si>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</si>
  <si>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</si>
  <si>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</si>
  <si>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</si>
  <si>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</si>
  <si>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</si>
  <si>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</si>
  <si>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</si>
  <si>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</si>
  <si>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</si>
  <si>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</si>
  <si>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</si>
  <si>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</si>
  <si>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</si>
  <si>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</si>
  <si>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</si>
  <si>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</si>
  <si>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</si>
  <si>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</si>
  <si>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</si>
  <si>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</si>
  <si>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</si>
  <si>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</si>
  <si>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</si>
  <si>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</si>
  <si>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</si>
  <si>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</si>
  <si>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</si>
  <si>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</si>
  <si>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</si>
  <si>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</si>
  <si>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</si>
  <si>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</si>
  <si>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</si>
  <si>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</si>
  <si>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</si>
  <si>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</si>
  <si>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</si>
  <si>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</si>
  <si>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</si>
  <si>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</si>
  <si>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</si>
  <si>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</si>
  <si>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</si>
  <si>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</si>
  <si>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</si>
  <si>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</si>
  <si>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</si>
  <si>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</si>
  <si>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</si>
  <si>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</si>
  <si>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</si>
  <si>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</si>
  <si>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</si>
  <si>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</si>
  <si>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</si>
  <si>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</si>
  <si>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</si>
  <si>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</si>
  <si>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</si>
  <si>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</si>
  <si>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</si>
  <si>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</si>
  <si>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</si>
  <si>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</si>
  <si>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</si>
  <si>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</si>
  <si>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</si>
  <si>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</si>
  <si>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</si>
  <si>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</si>
  <si>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</si>
  <si>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</si>
  <si>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</si>
  <si>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</si>
  <si>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</si>
  <si>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</si>
  <si>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</si>
  <si>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</si>
  <si>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</si>
  <si>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</si>
  <si>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</si>
  <si>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</si>
  <si>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</si>
  <si>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</si>
  <si>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</si>
  <si>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</si>
  <si>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</si>
  <si>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</si>
  <si>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</si>
  <si>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</si>
  <si>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</si>
  <si>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</si>
  <si>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</si>
  <si>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</si>
  <si>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</si>
  <si>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</si>
  <si>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</si>
  <si>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</si>
  <si>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</si>
  <si>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</si>
  <si>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</si>
  <si>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</si>
  <si>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</si>
  <si>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</si>
  <si>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</si>
  <si>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</si>
  <si>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</si>
  <si>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</si>
  <si>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</si>
  <si>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</si>
  <si>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</si>
  <si>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</si>
  <si>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</si>
  <si>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</si>
  <si>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</si>
  <si>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</si>
  <si>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</si>
  <si>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</si>
  <si>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</si>
  <si>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</si>
  <si>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</si>
  <si>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</si>
  <si>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</si>
  <si>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</si>
  <si>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</si>
  <si>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</si>
  <si>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</si>
  <si>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</si>
  <si>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</si>
  <si>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</si>
  <si>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</si>
  <si>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</si>
  <si>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</si>
  <si>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</si>
  <si>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</si>
  <si>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</si>
  <si>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</si>
  <si>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</si>
  <si>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</si>
  <si>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</si>
  <si>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</si>
  <si>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</si>
  <si>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</si>
  <si>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</si>
  <si>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</si>
  <si>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</si>
  <si>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</si>
  <si>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</si>
  <si>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</si>
  <si>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</si>
  <si>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</si>
  <si>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</si>
  <si>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</si>
  <si>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</si>
  <si>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</si>
  <si>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</si>
  <si>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</si>
  <si>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</si>
  <si>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</si>
  <si>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</si>
  <si>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</si>
  <si>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</si>
  <si>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</si>
  <si>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</si>
  <si>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</si>
  <si>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</si>
  <si>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</si>
  <si>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</si>
  <si>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</si>
  <si>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</si>
  <si>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</si>
  <si>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</si>
  <si>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</si>
  <si>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</si>
  <si>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</si>
  <si>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</si>
  <si>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</si>
  <si>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</si>
  <si>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</si>
  <si>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</si>
  <si>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</si>
  <si>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</si>
  <si>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</si>
  <si>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</si>
  <si>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</si>
  <si>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</si>
  <si>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</si>
  <si>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</si>
  <si>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</si>
  <si>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</si>
  <si>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</si>
  <si>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</si>
  <si>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</si>
  <si>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</si>
  <si>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</si>
  <si>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</si>
  <si>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</si>
  <si>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</si>
  <si>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</si>
  <si>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</si>
  <si>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</si>
  <si>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</si>
  <si>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</si>
  <si>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</si>
  <si>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</si>
  <si>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</si>
  <si>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</si>
  <si>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</si>
  <si>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</si>
  <si>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</si>
  <si>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</si>
  <si>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</si>
  <si>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</si>
  <si>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</si>
  <si>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</si>
  <si>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</si>
  <si>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</si>
  <si>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</si>
  <si>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</si>
  <si>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</si>
  <si>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</si>
  <si>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</si>
  <si>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</si>
  <si>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</si>
  <si>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</si>
  <si>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</si>
  <si>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</si>
  <si>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</si>
  <si>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</si>
  <si>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</si>
  <si>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</si>
  <si>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</si>
  <si>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</si>
  <si>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</si>
  <si>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</si>
  <si>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</si>
  <si>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</si>
  <si>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</si>
  <si>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</si>
  <si>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</si>
  <si>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</si>
  <si>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</si>
  <si>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</si>
  <si>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</si>
  <si>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</si>
  <si>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</si>
  <si>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</si>
  <si>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</si>
  <si>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</si>
  <si>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</si>
  <si>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</si>
  <si>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</si>
  <si>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</si>
  <si>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</si>
  <si>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</si>
  <si>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</si>
  <si>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</si>
  <si>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</si>
  <si>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</si>
  <si>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</si>
  <si>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</si>
  <si>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</si>
  <si>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</si>
  <si>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</si>
  <si>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</si>
  <si>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</si>
  <si>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</si>
  <si>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</si>
  <si>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</si>
  <si>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</si>
  <si>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</si>
  <si>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</si>
  <si>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</si>
  <si>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</si>
  <si>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</si>
  <si>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</si>
  <si>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</si>
  <si>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</si>
  <si>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</si>
  <si>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</si>
  <si>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</si>
  <si>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</si>
  <si>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</si>
  <si>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</si>
  <si>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</si>
  <si>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</si>
  <si>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</si>
  <si>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</si>
  <si>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</si>
  <si>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</si>
  <si>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</si>
  <si>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</si>
  <si>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</si>
  <si>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</si>
  <si>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</si>
  <si>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</si>
  <si>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</si>
  <si>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</si>
  <si>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</si>
  <si>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</si>
  <si>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</si>
  <si>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</si>
  <si>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</si>
  <si>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</si>
  <si>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</si>
  <si>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</si>
  <si>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</si>
  <si>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</si>
  <si>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</si>
  <si>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</si>
  <si>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</si>
  <si>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</si>
  <si>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</si>
  <si>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</si>
  <si>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</si>
  <si>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</si>
  <si>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</si>
  <si>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</si>
  <si>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</si>
  <si>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</si>
  <si>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</si>
  <si>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</si>
  <si>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</si>
  <si>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</si>
  <si>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</si>
  <si>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</si>
  <si>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</si>
  <si>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</si>
  <si>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</si>
  <si>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</si>
  <si>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</si>
  <si>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</si>
  <si>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</si>
  <si>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</si>
  <si>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</si>
  <si>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</si>
  <si>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</si>
  <si>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</si>
  <si>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</si>
  <si>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</si>
  <si>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</si>
  <si>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</si>
  <si>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</si>
  <si>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</si>
  <si>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</si>
  <si>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</si>
  <si>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</si>
  <si>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</si>
  <si>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</si>
  <si>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</si>
  <si>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</si>
  <si>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</si>
  <si>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</si>
  <si>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</si>
  <si>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</si>
  <si>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</si>
  <si>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</si>
  <si>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</si>
  <si>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</si>
  <si>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</si>
  <si>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</si>
  <si>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</si>
  <si>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</si>
  <si>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</si>
  <si>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</si>
  <si>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</si>
  <si>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</si>
  <si>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</si>
  <si>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</si>
  <si>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</si>
  <si>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</si>
  <si>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</si>
  <si>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</si>
  <si>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</si>
  <si>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</si>
  <si>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</si>
  <si>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</si>
  <si>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</si>
  <si>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</si>
  <si>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</si>
  <si>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</si>
  <si>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</si>
  <si>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</si>
  <si>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</si>
  <si>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</si>
  <si>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</si>
  <si>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</si>
  <si>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</si>
  <si>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</si>
  <si>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</si>
  <si>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</si>
  <si>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</si>
  <si>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</si>
  <si>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</si>
  <si>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</si>
  <si>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</si>
  <si>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</si>
  <si>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</si>
  <si>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</si>
  <si>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</si>
  <si>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</si>
  <si>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</si>
  <si>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</si>
  <si>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</si>
  <si>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</si>
  <si>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</si>
  <si>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</si>
  <si>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</si>
  <si>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</si>
  <si>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</si>
  <si>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</si>
  <si>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</si>
  <si>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</si>
  <si>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</si>
  <si>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</si>
  <si>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</si>
  <si>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</si>
  <si>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</si>
  <si>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</si>
  <si>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</si>
  <si>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</si>
  <si>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</si>
  <si>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</si>
  <si>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</si>
  <si>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</si>
  <si>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</si>
  <si>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</si>
  <si>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</si>
  <si>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</si>
  <si>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</si>
  <si>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</si>
  <si>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</si>
  <si>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</si>
  <si>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</si>
  <si>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</si>
  <si>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</si>
  <si>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</si>
  <si>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</si>
  <si>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</si>
  <si>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</si>
  <si>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</si>
  <si>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</si>
  <si>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</si>
  <si>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</si>
  <si>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</si>
  <si>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</si>
  <si>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</si>
  <si>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</si>
  <si>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</si>
  <si>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</si>
  <si>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</si>
  <si>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</si>
  <si>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</si>
  <si>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</si>
  <si>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</si>
  <si>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</si>
  <si>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</si>
  <si>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</si>
  <si>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</si>
  <si>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</si>
  <si>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</si>
  <si>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</si>
  <si>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</si>
  <si>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</si>
  <si>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</si>
  <si>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</si>
  <si>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</si>
  <si>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</si>
  <si>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</si>
  <si>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</si>
  <si>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</si>
  <si>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</si>
  <si>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</si>
  <si>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</si>
  <si>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</si>
  <si>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</si>
  <si>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</si>
  <si>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</si>
  <si>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</si>
  <si>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</si>
  <si>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</si>
  <si>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</si>
  <si>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</si>
  <si>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</si>
  <si>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</si>
  <si>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</si>
  <si>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</si>
  <si>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</si>
  <si>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</si>
  <si>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</si>
  <si>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</si>
  <si>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</si>
  <si>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</si>
  <si>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</si>
  <si>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</si>
  <si>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</si>
  <si>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</si>
  <si>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</si>
  <si>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</si>
  <si>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</si>
  <si>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</si>
  <si>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</si>
  <si>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</si>
  <si>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</si>
  <si>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</si>
  <si>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</si>
  <si>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</si>
  <si>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</si>
  <si>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</si>
  <si>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</si>
  <si>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</si>
  <si>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</si>
  <si>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</si>
  <si>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</si>
  <si>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</si>
  <si>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</si>
  <si>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</si>
  <si>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</si>
  <si>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</si>
  <si>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</si>
  <si>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</si>
  <si>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</si>
  <si>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</si>
  <si>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</si>
  <si>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</si>
  <si>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</si>
  <si>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</si>
  <si>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</si>
  <si>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</si>
  <si>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</si>
  <si>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</si>
  <si>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</si>
  <si>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</si>
  <si>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</si>
  <si>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</si>
  <si>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</si>
  <si>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</si>
  <si>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</si>
  <si>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</si>
  <si>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</si>
  <si>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</si>
  <si>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</si>
  <si>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</si>
  <si>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</si>
  <si>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</si>
  <si>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</si>
  <si>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</si>
  <si>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</si>
  <si>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</si>
  <si>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</si>
  <si>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</si>
  <si>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</si>
  <si>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</si>
  <si>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</si>
  <si>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</si>
  <si>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</si>
  <si>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</si>
  <si>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</si>
  <si>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</si>
  <si>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</si>
  <si>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</si>
  <si>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</si>
  <si>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</si>
  <si>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</si>
  <si>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</si>
  <si>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</si>
  <si>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</si>
  <si>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</si>
  <si>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</si>
  <si>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</si>
  <si>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</si>
  <si>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</si>
  <si>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</si>
  <si>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</si>
  <si>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</si>
  <si>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</si>
  <si>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</si>
  <si>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</si>
  <si>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</si>
  <si>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</si>
  <si>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</si>
  <si>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</si>
  <si>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</si>
  <si>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</si>
  <si>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</si>
  <si>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</si>
  <si>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</si>
  <si>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</si>
  <si>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</si>
  <si>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</si>
  <si>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</si>
  <si>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</si>
  <si>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</si>
  <si>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</si>
  <si>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</si>
  <si>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</si>
  <si>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</si>
  <si>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</si>
  <si>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</si>
  <si>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</si>
  <si>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</si>
  <si>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</si>
  <si>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</si>
  <si>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</si>
  <si>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</si>
  <si>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</si>
  <si>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</si>
  <si>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</si>
  <si>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</si>
  <si>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</si>
  <si>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</si>
  <si>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</si>
  <si>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</si>
  <si>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</si>
  <si>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</si>
  <si>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</si>
  <si>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</si>
  <si>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</si>
  <si>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</si>
  <si>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</si>
  <si>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</si>
  <si>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</si>
  <si>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</si>
  <si>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</si>
  <si>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</si>
  <si>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</si>
  <si>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</si>
  <si>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</si>
  <si>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</si>
  <si>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</si>
  <si>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</si>
  <si>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</si>
  <si>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</si>
  <si>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</si>
  <si>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</si>
  <si>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</si>
  <si>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</si>
  <si>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</si>
  <si>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</si>
  <si>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</si>
  <si>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</si>
  <si>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</si>
  <si>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</si>
  <si>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</si>
  <si>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</si>
  <si>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</si>
  <si>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</si>
  <si>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</si>
  <si>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</si>
  <si>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</si>
  <si>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</si>
  <si>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</si>
  <si>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</si>
  <si>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</si>
  <si>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</si>
  <si>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</si>
  <si>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</si>
  <si>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</si>
  <si>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</si>
  <si>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</si>
  <si>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</si>
  <si>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</si>
  <si>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</si>
  <si>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</si>
  <si>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</si>
  <si>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</si>
  <si>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</si>
  <si>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</si>
  <si>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</si>
  <si>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</si>
  <si>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</si>
  <si>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</si>
  <si>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</si>
  <si>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</si>
  <si>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</si>
  <si>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</si>
  <si>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</si>
  <si>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</si>
  <si>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</si>
  <si>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</si>
  <si>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</si>
  <si>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</si>
  <si>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</si>
  <si>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</si>
  <si>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</si>
  <si>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</si>
  <si>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</si>
  <si>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</si>
  <si>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</si>
  <si>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</si>
  <si>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</si>
  <si>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</si>
  <si>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</si>
  <si>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</si>
  <si>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</si>
  <si>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</si>
  <si>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</si>
  <si>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</si>
  <si>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</si>
  <si>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</si>
  <si>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</si>
  <si>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</si>
  <si>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</si>
  <si>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</si>
  <si>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</si>
  <si>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</si>
  <si>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</si>
  <si>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</si>
  <si>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</si>
  <si>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</si>
  <si>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</si>
  <si>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</si>
  <si>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</si>
  <si>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</si>
  <si>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</si>
  <si>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</si>
  <si>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</si>
  <si>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</si>
  <si>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</si>
  <si>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</si>
  <si>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</si>
  <si>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</si>
  <si>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</si>
  <si>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</si>
  <si>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</si>
  <si>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</si>
  <si>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</si>
  <si>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</si>
  <si>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</si>
  <si>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</si>
  <si>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</si>
  <si>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</si>
  <si>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</si>
  <si>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</si>
  <si>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</si>
  <si>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</si>
  <si>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</si>
  <si>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</si>
  <si>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</si>
  <si>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</si>
  <si>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</si>
  <si>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</si>
  <si>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</si>
  <si>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</si>
  <si>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</si>
  <si>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</si>
  <si>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</si>
  <si>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</si>
  <si>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</si>
  <si>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</si>
  <si>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</si>
  <si>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</si>
  <si>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</si>
  <si>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</si>
  <si>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</si>
  <si>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</si>
  <si>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</si>
  <si>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</si>
  <si>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</si>
  <si>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</si>
  <si>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</si>
  <si>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</si>
  <si>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</si>
  <si>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</si>
  <si>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</si>
  <si>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</si>
  <si>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</si>
  <si>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</si>
  <si>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</si>
  <si>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</si>
  <si>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</si>
  <si>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</si>
  <si>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</si>
  <si>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</si>
  <si>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</si>
  <si>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</si>
  <si>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</si>
  <si>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</si>
  <si>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</si>
  <si>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</si>
  <si>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</si>
  <si>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</si>
  <si>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</si>
  <si>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</si>
  <si>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</si>
  <si>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</si>
  <si>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</si>
  <si>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</si>
  <si>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</si>
  <si>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</si>
  <si>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</si>
  <si>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</si>
  <si>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</si>
  <si>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</si>
  <si>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</si>
  <si>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</si>
  <si>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</si>
  <si>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</si>
  <si>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</si>
  <si>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</si>
  <si>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</si>
  <si>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</si>
  <si>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</si>
  <si>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</si>
  <si>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</si>
  <si>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</si>
  <si>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</si>
  <si>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</si>
  <si>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</si>
  <si>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</si>
  <si>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</si>
  <si>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</si>
  <si>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</si>
  <si>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</si>
  <si>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</si>
  <si>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</si>
  <si>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</si>
  <si>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</si>
  <si>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</si>
  <si>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</si>
  <si>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</si>
  <si>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</si>
  <si>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</si>
  <si>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</si>
  <si>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</si>
  <si>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</si>
  <si>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</si>
  <si>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</si>
  <si>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</si>
  <si>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</si>
  <si>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</si>
  <si>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</si>
  <si>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</si>
  <si>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</si>
  <si>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</si>
  <si>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</si>
  <si>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</si>
  <si>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</si>
  <si>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</si>
  <si>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</si>
  <si>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</si>
  <si>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</si>
  <si>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</si>
  <si>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</si>
  <si>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</si>
  <si>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</si>
  <si>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</si>
  <si>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</si>
  <si>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</si>
  <si>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</si>
  <si>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</si>
  <si>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</si>
  <si>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</si>
  <si>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</si>
  <si>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</si>
  <si>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</si>
  <si>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</si>
  <si>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</si>
  <si>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</si>
  <si>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</si>
  <si>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</si>
  <si>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</si>
  <si>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</si>
  <si>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</si>
  <si>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</si>
  <si>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</si>
  <si>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</si>
  <si>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</si>
  <si>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</si>
  <si>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</si>
  <si>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</si>
  <si>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</si>
  <si>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</si>
  <si>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</si>
  <si>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</si>
  <si>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</si>
  <si>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</si>
  <si>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</si>
  <si>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</si>
  <si>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</si>
  <si>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</si>
  <si>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</si>
  <si>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</si>
  <si>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</si>
  <si>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</si>
  <si>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</si>
  <si>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</si>
  <si>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</si>
  <si>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</si>
  <si>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</si>
  <si>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</si>
  <si>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</si>
  <si>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</si>
  <si>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</si>
  <si>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</si>
  <si>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</si>
  <si>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</si>
  <si>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</si>
  <si>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</si>
  <si>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</si>
  <si>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</si>
  <si>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</si>
  <si>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</si>
  <si>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</si>
  <si>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</si>
  <si>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</si>
  <si>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</si>
  <si>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</si>
  <si>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</si>
  <si>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</si>
  <si>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</si>
  <si>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</si>
  <si>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</si>
  <si>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</si>
  <si>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</si>
  <si>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</si>
  <si>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</si>
  <si>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</si>
  <si>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</si>
  <si>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</si>
  <si>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</si>
  <si>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</si>
  <si>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</si>
  <si>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</si>
  <si>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</si>
  <si>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</si>
  <si>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</si>
  <si>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</si>
  <si>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</si>
  <si>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</si>
  <si>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</si>
  <si>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</si>
  <si>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</si>
  <si>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</si>
  <si>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</si>
  <si>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</si>
  <si>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</si>
  <si>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</si>
  <si>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</si>
  <si>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</si>
  <si>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</si>
  <si>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</si>
  <si>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</si>
  <si>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</si>
  <si>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</si>
  <si>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</si>
  <si>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</si>
  <si>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</si>
  <si>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</si>
  <si>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</si>
  <si>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</si>
  <si>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</si>
  <si>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</si>
  <si>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</si>
  <si>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</si>
  <si>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</si>
  <si>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</si>
  <si>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</si>
  <si>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</si>
  <si>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</si>
  <si>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</si>
  <si>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</si>
  <si>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</si>
  <si>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</si>
  <si>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</si>
  <si>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</si>
  <si>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</si>
  <si>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</si>
  <si>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</si>
  <si>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</si>
  <si>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</si>
  <si>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</si>
  <si>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</si>
  <si>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</si>
  <si>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</si>
  <si>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</si>
  <si>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</si>
  <si>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</si>
  <si>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</si>
  <si>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</si>
  <si>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</si>
  <si>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</si>
  <si>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</si>
  <si>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</si>
  <si>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</si>
  <si>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</si>
  <si>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</si>
  <si>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</si>
  <si>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</si>
  <si>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</si>
  <si>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</si>
  <si>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</si>
  <si>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</si>
  <si>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</si>
  <si>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</si>
  <si>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</si>
  <si>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</si>
  <si>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</si>
  <si>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</si>
  <si>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</si>
  <si>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</si>
  <si>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</si>
  <si>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</si>
  <si>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</si>
  <si>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</si>
  <si>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</si>
  <si>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</si>
  <si>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</si>
  <si>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</si>
  <si>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</si>
  <si>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</si>
  <si>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</si>
  <si>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</si>
  <si>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</si>
  <si>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</si>
  <si>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</si>
  <si>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</si>
  <si>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</si>
  <si>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</si>
  <si>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</si>
  <si>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</si>
  <si>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</si>
  <si>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</si>
  <si>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</si>
  <si>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</si>
  <si>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</si>
  <si>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</si>
  <si>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</si>
  <si>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</si>
  <si>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</si>
  <si>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</si>
  <si>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</si>
  <si>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</si>
  <si>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</si>
  <si>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</si>
  <si>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</si>
  <si>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</si>
  <si>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</si>
  <si>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</si>
  <si>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</si>
  <si>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</si>
  <si>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</si>
  <si>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</si>
  <si>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</si>
  <si>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</si>
  <si>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</si>
  <si>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</si>
  <si>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</si>
  <si>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</si>
  <si>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</si>
  <si>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</si>
  <si>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</si>
  <si>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</si>
  <si>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</si>
  <si>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</si>
  <si>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</si>
  <si>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</si>
  <si>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</si>
  <si>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</si>
  <si>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</si>
  <si>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</si>
  <si>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</si>
  <si>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</si>
  <si>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</si>
  <si>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</si>
  <si>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</si>
  <si>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</si>
  <si>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</si>
  <si>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</si>
  <si>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</si>
  <si>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</si>
  <si>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</si>
  <si>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</si>
  <si>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</si>
  <si>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</si>
  <si>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</si>
  <si>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</si>
  <si>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</si>
  <si>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</si>
  <si>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</si>
  <si>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</si>
  <si>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</si>
  <si>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</si>
  <si>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</si>
  <si>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</si>
  <si>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</si>
  <si>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</si>
  <si>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</si>
  <si>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</si>
  <si>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</si>
  <si>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</si>
  <si>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</si>
  <si>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</si>
  <si>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</si>
  <si>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</si>
  <si>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</si>
  <si>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</si>
  <si>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</si>
  <si>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</si>
  <si>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</si>
  <si>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</si>
  <si>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</si>
  <si>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</si>
  <si>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</si>
  <si>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</si>
  <si>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</si>
  <si>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</si>
  <si>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</si>
  <si>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</si>
  <si>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</si>
  <si>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</si>
  <si>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</si>
  <si>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</si>
  <si>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</si>
  <si>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</si>
  <si>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</si>
  <si>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</si>
  <si>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</si>
  <si>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</si>
  <si>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</si>
  <si>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</si>
  <si>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</si>
  <si>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</si>
  <si>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</si>
  <si>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</si>
  <si>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</si>
  <si>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</si>
  <si>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</si>
  <si>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</si>
  <si>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</si>
  <si>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</si>
  <si>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</si>
  <si>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</si>
  <si>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</si>
  <si>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</si>
  <si>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</si>
  <si>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</si>
  <si>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</si>
  <si>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</si>
  <si>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</si>
  <si>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</si>
  <si>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</si>
  <si>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</si>
  <si>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</si>
  <si>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</si>
  <si>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</si>
  <si>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</si>
  <si>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</si>
  <si>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</si>
  <si>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</si>
  <si>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</si>
  <si>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</si>
  <si>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</si>
  <si>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</si>
  <si>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</si>
  <si>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</si>
  <si>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</si>
  <si>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</si>
  <si>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</si>
  <si>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</si>
  <si>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</si>
  <si>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</si>
  <si>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</si>
  <si>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</si>
  <si>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</si>
  <si>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</si>
  <si>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</si>
  <si>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</si>
  <si>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</si>
  <si>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</si>
  <si>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</si>
  <si>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</si>
  <si>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</si>
  <si>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</si>
  <si>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</si>
  <si>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</si>
  <si>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</si>
  <si>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</si>
  <si>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</si>
  <si>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</si>
  <si>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</si>
  <si>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</si>
  <si>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</si>
  <si>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</si>
  <si>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</si>
  <si>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</si>
  <si>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</si>
  <si>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</si>
  <si>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</si>
  <si>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</si>
  <si>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</si>
  <si>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</si>
  <si>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</si>
  <si>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</si>
  <si>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</si>
  <si>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</si>
  <si>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</si>
  <si>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</si>
  <si>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</si>
  <si>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</si>
  <si>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</si>
  <si>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</si>
  <si>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</si>
  <si>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</si>
  <si>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</si>
  <si>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</si>
  <si>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</si>
  <si>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</si>
  <si>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</si>
  <si>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</si>
  <si>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</si>
  <si>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</si>
  <si>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</si>
  <si>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</si>
  <si>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</si>
  <si>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</si>
  <si>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</si>
  <si>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</si>
  <si>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</si>
  <si>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</si>
  <si>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</si>
  <si>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</si>
  <si>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</si>
  <si>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</si>
  <si>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</si>
  <si>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</si>
  <si>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</si>
  <si>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</si>
  <si>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</si>
  <si>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</si>
  <si>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</si>
  <si>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</si>
  <si>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</si>
  <si>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</si>
  <si>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</si>
  <si>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</si>
  <si>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</si>
  <si>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</si>
  <si>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</si>
  <si>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</si>
  <si>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</si>
  <si>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</si>
  <si>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</si>
  <si>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</si>
  <si>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</si>
  <si>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</si>
  <si>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</si>
  <si>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</si>
  <si>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</si>
  <si>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</si>
  <si>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</si>
  <si>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</si>
  <si>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</si>
  <si>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</si>
  <si>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</si>
  <si>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</si>
  <si>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</si>
  <si>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</si>
  <si>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</si>
  <si>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</si>
  <si>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</si>
  <si>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</si>
  <si>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</si>
  <si>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</si>
  <si>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</si>
  <si>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</si>
  <si>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</si>
  <si>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</si>
  <si>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</si>
  <si>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</si>
  <si>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</si>
  <si>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</si>
  <si>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</si>
  <si>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</si>
  <si>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</si>
  <si>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</si>
  <si>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</si>
  <si>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</si>
  <si>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</si>
  <si>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</si>
  <si>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</si>
  <si>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</si>
  <si>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</si>
  <si>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</si>
  <si>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</si>
  <si>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</si>
  <si>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</si>
  <si>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</si>
  <si>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</si>
  <si>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</si>
  <si>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</si>
  <si>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</si>
  <si>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</si>
  <si>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</si>
  <si>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</si>
  <si>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</si>
  <si>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</si>
  <si>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</si>
  <si>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</si>
  <si>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</si>
  <si>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</si>
  <si>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</si>
  <si>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</si>
  <si>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</si>
  <si>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</si>
  <si>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</si>
  <si>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</si>
  <si>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</si>
  <si>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</si>
  <si>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</si>
  <si>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</si>
  <si>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</si>
  <si>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</si>
  <si>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</si>
  <si>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</si>
  <si>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</si>
  <si>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</si>
  <si>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</si>
  <si>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</si>
  <si>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</si>
  <si>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</si>
  <si>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</si>
  <si>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</si>
  <si>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</si>
  <si>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</si>
  <si>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</si>
  <si>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</si>
  <si>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</si>
  <si>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</si>
  <si>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</si>
  <si>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</si>
  <si>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</si>
  <si>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</si>
  <si>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</si>
  <si>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</si>
  <si>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</si>
  <si>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</si>
  <si>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</si>
  <si>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</si>
  <si>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</si>
  <si>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</si>
  <si>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</si>
  <si>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</si>
  <si>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</si>
  <si>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</si>
  <si>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</si>
  <si>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</si>
  <si>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</si>
  <si>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</si>
  <si>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</si>
  <si>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</si>
  <si>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</si>
  <si>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</si>
  <si>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</si>
  <si>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</si>
  <si>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</si>
  <si>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</si>
  <si>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</si>
  <si>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</si>
  <si>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</si>
  <si>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</si>
  <si>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</si>
  <si>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</si>
  <si>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</si>
  <si>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</si>
  <si>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</si>
  <si>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</si>
  <si>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</si>
  <si>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</si>
  <si>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</si>
  <si>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</si>
  <si>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</si>
  <si>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</si>
  <si>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</si>
  <si>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</si>
  <si>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</si>
  <si>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</si>
  <si>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</si>
  <si>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</si>
  <si>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</si>
  <si>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</si>
  <si>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</si>
  <si>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</si>
  <si>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</si>
  <si>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</si>
  <si>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</si>
  <si>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</si>
  <si>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</si>
  <si>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</si>
  <si>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</si>
  <si>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</si>
  <si>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</si>
  <si>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</si>
  <si>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</si>
  <si>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</si>
  <si>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</si>
  <si>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</si>
  <si>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</si>
  <si>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</si>
  <si>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</si>
  <si>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</si>
  <si>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</si>
  <si>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</si>
  <si>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</si>
  <si>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</si>
  <si>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</si>
  <si>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</si>
  <si>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</si>
  <si>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</si>
  <si>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</si>
  <si>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</si>
  <si>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</si>
  <si>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</si>
  <si>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</si>
  <si>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</si>
  <si>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</si>
  <si>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</si>
  <si>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</si>
  <si>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</si>
  <si>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</si>
  <si>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</si>
  <si>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</si>
  <si>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</si>
  <si>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</si>
  <si>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</si>
  <si>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</si>
  <si>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</si>
  <si>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</si>
  <si>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</si>
  <si>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</si>
  <si>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</si>
  <si>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</si>
  <si>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</si>
  <si>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</si>
  <si>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</si>
  <si>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</si>
  <si>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</si>
  <si>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</si>
  <si>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</si>
  <si>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</si>
  <si>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</si>
  <si>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</si>
  <si>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</si>
  <si>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</si>
  <si>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</si>
  <si>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</si>
  <si>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</si>
  <si>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</si>
  <si>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</si>
  <si>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</si>
  <si>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</si>
  <si>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</si>
  <si>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</si>
  <si>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</si>
  <si>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</si>
  <si>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</si>
  <si>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</si>
  <si>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</si>
  <si>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</si>
  <si>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</si>
  <si>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</si>
  <si>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</si>
  <si>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</si>
  <si>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</si>
  <si>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</si>
  <si>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</si>
  <si>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</si>
  <si>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</si>
  <si>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</si>
  <si>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</si>
  <si>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</si>
  <si>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</si>
  <si>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</si>
  <si>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</si>
  <si>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</si>
  <si>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</si>
  <si>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</si>
  <si>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</si>
  <si>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</si>
  <si>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</si>
  <si>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</si>
  <si>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</si>
  <si>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</si>
  <si>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</si>
  <si>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</si>
  <si>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</si>
  <si>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</si>
  <si>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</si>
  <si>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</si>
  <si>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</si>
  <si>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</si>
  <si>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</si>
  <si>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</si>
  <si>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</si>
  <si>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</si>
  <si>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</si>
  <si>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</si>
  <si>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</si>
  <si>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</si>
  <si>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</si>
  <si>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</si>
  <si>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</si>
  <si>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</si>
  <si>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</si>
  <si>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</si>
  <si>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</si>
  <si>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</si>
  <si>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</si>
  <si>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</si>
  <si>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</si>
  <si>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</si>
  <si>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</si>
  <si>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</si>
  <si>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</si>
  <si>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</si>
  <si>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</si>
  <si>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</si>
  <si>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</si>
  <si>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</si>
  <si>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</si>
  <si>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</si>
  <si>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</si>
  <si>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</si>
  <si>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</si>
  <si>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</si>
  <si>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</si>
  <si>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</si>
  <si>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</si>
  <si>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</si>
  <si>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</si>
  <si>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</si>
  <si>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</si>
  <si>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</si>
  <si>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</si>
  <si>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</si>
  <si>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</si>
  <si>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</si>
  <si>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</si>
  <si>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</si>
  <si>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</si>
  <si>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</si>
  <si>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</si>
  <si>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</si>
  <si>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</si>
  <si>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</si>
  <si>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</si>
  <si>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</si>
  <si>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</si>
  <si>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</si>
  <si>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</si>
  <si>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</si>
  <si>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</si>
  <si>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</si>
  <si>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</si>
  <si>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</si>
  <si>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</si>
  <si>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</si>
  <si>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</si>
  <si>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</si>
  <si>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</si>
  <si>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</si>
  <si>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</si>
  <si>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</si>
  <si>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</si>
  <si>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</si>
  <si>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</si>
  <si>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</si>
  <si>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</si>
  <si>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</si>
  <si>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</si>
  <si>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</si>
  <si>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</si>
  <si>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</si>
  <si>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</si>
  <si>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</si>
  <si>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</si>
  <si>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</si>
  <si>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</si>
  <si>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</si>
  <si>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</si>
  <si>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</si>
  <si>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</si>
  <si>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</si>
  <si>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</si>
  <si>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</si>
  <si>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</si>
  <si>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</si>
  <si>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</si>
  <si>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</si>
  <si>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</si>
  <si>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</si>
  <si>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</si>
  <si>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</si>
  <si>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</si>
  <si>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</si>
  <si>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</si>
  <si>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</si>
  <si>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</si>
  <si>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</si>
  <si>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</si>
  <si>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</si>
  <si>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</si>
  <si>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</si>
  <si>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</si>
  <si>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</si>
  <si>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</si>
  <si>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</si>
  <si>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</si>
  <si>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</si>
  <si>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</si>
  <si>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</si>
  <si>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</si>
  <si>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</si>
  <si>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</si>
  <si>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</si>
  <si>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</si>
  <si>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</si>
  <si>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</si>
  <si>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</si>
  <si>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</si>
  <si>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</si>
  <si>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</si>
  <si>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</si>
  <si>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</si>
  <si>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</si>
  <si>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</si>
  <si>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</si>
  <si>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</si>
  <si>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</si>
  <si>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</si>
  <si>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</si>
  <si>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</si>
  <si>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</si>
  <si>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</si>
  <si>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</si>
  <si>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</si>
  <si>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</si>
  <si>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</si>
  <si>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</si>
  <si>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</si>
  <si>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</si>
  <si>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</si>
  <si>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</si>
  <si>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</si>
  <si>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</si>
  <si>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</si>
  <si>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</si>
  <si>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</si>
  <si>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</si>
  <si>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</si>
  <si>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</si>
  <si>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</si>
  <si>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</si>
  <si>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</si>
  <si>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</si>
  <si>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</si>
  <si>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</si>
  <si>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</si>
  <si>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</si>
  <si>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</si>
  <si>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</si>
  <si>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</si>
  <si>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</si>
  <si>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</si>
  <si>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</si>
  <si>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</si>
  <si>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</si>
  <si>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</si>
  <si>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</si>
  <si>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</si>
  <si>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</si>
  <si>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</si>
  <si>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</si>
  <si>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</si>
  <si>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</si>
  <si>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</si>
  <si>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</si>
  <si>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</si>
  <si>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</si>
  <si>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</si>
  <si>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</si>
  <si>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</si>
  <si>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</si>
  <si>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</si>
  <si>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</si>
  <si>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</si>
  <si>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</si>
  <si>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</si>
  <si>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</si>
  <si>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</si>
  <si>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</si>
  <si>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</si>
  <si>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</si>
  <si>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</si>
  <si>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</si>
  <si>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</si>
  <si>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</si>
  <si>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</si>
  <si>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</si>
  <si>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</si>
  <si>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</si>
  <si>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</si>
  <si>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</si>
  <si>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</si>
  <si>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</si>
  <si>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</si>
  <si>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</si>
  <si>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</si>
  <si>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</si>
  <si>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</si>
  <si>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</si>
  <si>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</si>
  <si>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</si>
  <si>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</si>
  <si>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</si>
  <si>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</si>
  <si>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</si>
  <si>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</si>
  <si>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</si>
  <si>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</si>
  <si>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</si>
  <si>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</si>
  <si>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</si>
  <si>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</si>
  <si>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</si>
  <si>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</si>
  <si>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</si>
  <si>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</si>
  <si>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</si>
  <si>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</si>
  <si>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</si>
  <si>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</si>
  <si>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</si>
  <si>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</si>
  <si>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</si>
  <si>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</si>
  <si>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</si>
  <si>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</si>
  <si>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</si>
  <si>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</si>
  <si>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</si>
  <si>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</si>
  <si>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</si>
  <si>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</si>
  <si>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</si>
  <si>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</si>
  <si>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</si>
  <si>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</si>
  <si>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</si>
  <si>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</si>
  <si>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</si>
  <si>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</si>
  <si>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</si>
  <si>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</si>
  <si>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</si>
  <si>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</si>
  <si>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</si>
  <si>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</si>
  <si>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</si>
  <si>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</si>
  <si>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</si>
  <si>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</si>
  <si>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</si>
  <si>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</si>
  <si>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</si>
  <si>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</si>
  <si>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</si>
  <si>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</si>
  <si>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</si>
  <si>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</si>
  <si>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</si>
  <si>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</si>
  <si>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</si>
  <si>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</si>
  <si>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</si>
  <si>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</si>
  <si>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</si>
  <si>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</si>
  <si>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</si>
  <si>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</si>
  <si>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</si>
  <si>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</si>
  <si>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</si>
  <si>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</si>
  <si>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</si>
  <si>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</si>
  <si>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</si>
  <si>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</si>
  <si>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</si>
  <si>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</si>
  <si>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</si>
  <si>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</si>
  <si>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</si>
  <si>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</si>
  <si>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</si>
  <si>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</si>
  <si>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</si>
  <si>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</si>
  <si>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</si>
  <si>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</si>
  <si>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</si>
  <si>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</si>
  <si>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</si>
  <si>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</si>
  <si>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</si>
  <si>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</si>
  <si>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</si>
  <si>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</si>
  <si>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</si>
  <si>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</si>
  <si>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</si>
  <si>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</si>
  <si>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</si>
  <si>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</si>
  <si>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</si>
  <si>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</si>
  <si>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</si>
  <si>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</si>
  <si>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</si>
  <si>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</si>
  <si>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</si>
  <si>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</si>
  <si>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</si>
  <si>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</si>
  <si>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</si>
  <si>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</si>
  <si>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</si>
  <si>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</si>
  <si>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</si>
  <si>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</si>
  <si>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</si>
  <si>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</si>
  <si>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</si>
  <si>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</si>
  <si>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</si>
  <si>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</si>
  <si>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</si>
  <si>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</si>
  <si>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</si>
  <si>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</si>
  <si>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</si>
  <si>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</si>
  <si>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</si>
  <si>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</si>
  <si>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</si>
  <si>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</si>
  <si>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</si>
  <si>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</si>
  <si>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</si>
  <si>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</si>
  <si>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</si>
  <si>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</si>
  <si>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</si>
  <si>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</si>
  <si>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</si>
  <si>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</si>
  <si>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</si>
  <si>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</si>
  <si>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</si>
  <si>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</si>
  <si>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</si>
  <si>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</si>
  <si>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</si>
  <si>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</si>
  <si>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</si>
  <si>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</si>
  <si>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</si>
  <si>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</si>
  <si>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</si>
  <si>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</si>
  <si>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</si>
  <si>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</si>
  <si>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</si>
  <si>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</si>
  <si>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</si>
  <si>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</si>
  <si>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</si>
  <si>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</si>
  <si>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</si>
  <si>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</si>
  <si>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</si>
  <si>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</si>
  <si>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</si>
  <si>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</si>
  <si>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</si>
  <si>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</si>
  <si>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</si>
  <si>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</si>
  <si>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</si>
  <si>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</si>
  <si>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</si>
  <si>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</si>
  <si>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</si>
  <si>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</si>
  <si>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</si>
  <si>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</si>
  <si>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</si>
  <si>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</si>
  <si>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</si>
  <si>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</si>
  <si>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</si>
  <si>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</si>
  <si>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</si>
  <si>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</si>
  <si>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</si>
  <si>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</si>
  <si>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</si>
  <si>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</si>
  <si>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</si>
  <si>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</si>
  <si>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</si>
  <si>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</si>
  <si>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</si>
  <si>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</si>
  <si>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</si>
  <si>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</si>
  <si>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</si>
  <si>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</si>
  <si>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</si>
  <si>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</si>
  <si>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</si>
  <si>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</si>
  <si>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</si>
  <si>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</si>
  <si>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</si>
  <si>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</si>
  <si>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</si>
  <si>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</si>
  <si>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</si>
  <si>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</si>
  <si>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</si>
  <si>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</si>
  <si>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</si>
  <si>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</si>
  <si>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</si>
  <si>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</si>
  <si>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</si>
  <si>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</si>
  <si>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</si>
  <si>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</si>
  <si>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</si>
  <si>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</si>
  <si>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</si>
  <si>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</si>
  <si>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</si>
  <si>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</si>
  <si>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</si>
  <si>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</si>
  <si>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</si>
  <si>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</si>
  <si>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</si>
  <si>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</si>
  <si>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</si>
  <si>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</si>
  <si>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</si>
  <si>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</si>
  <si>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</si>
  <si>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</si>
  <si>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</si>
  <si>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</si>
  <si>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</si>
  <si>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</si>
  <si>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</si>
  <si>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</si>
  <si>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</si>
  <si>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</si>
  <si>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</si>
  <si>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</si>
  <si>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</si>
  <si>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</si>
  <si>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</si>
  <si>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</si>
  <si>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</si>
  <si>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</si>
  <si>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</si>
  <si>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</si>
  <si>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</si>
  <si>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</si>
  <si>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</si>
  <si>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</si>
  <si>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</si>
  <si>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</si>
  <si>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</si>
  <si>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</si>
  <si>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</si>
  <si>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</si>
  <si>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</si>
  <si>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</si>
  <si>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</si>
  <si>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</si>
  <si>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</si>
  <si>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</si>
  <si>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</si>
  <si>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</si>
  <si>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</si>
  <si>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</si>
  <si>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</si>
  <si>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</si>
  <si>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</si>
  <si>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</si>
  <si>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</si>
  <si>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</si>
  <si>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</si>
  <si>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</si>
  <si>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</si>
  <si>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</si>
  <si>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</si>
  <si>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</si>
  <si>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</si>
  <si>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</si>
  <si>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</si>
  <si>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</si>
  <si>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</si>
  <si>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</si>
  <si>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</si>
  <si>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</si>
  <si>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</si>
  <si>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</si>
  <si>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</si>
  <si>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</si>
  <si>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</si>
  <si>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</si>
  <si>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</si>
  <si>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</si>
  <si>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</si>
  <si>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</si>
  <si>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</si>
  <si>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</si>
  <si>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</si>
  <si>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</si>
  <si>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</si>
  <si>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</si>
  <si>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</si>
  <si>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</si>
  <si>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</si>
  <si>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</si>
  <si>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</si>
  <si>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</si>
  <si>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</si>
  <si>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</si>
  <si>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</si>
  <si>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</si>
  <si>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</si>
  <si>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</si>
  <si>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</si>
  <si>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</si>
  <si>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</si>
  <si>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</si>
  <si>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</si>
  <si>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</si>
  <si>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</si>
  <si>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</si>
  <si>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</si>
  <si>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</si>
  <si>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</si>
  <si>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</si>
  <si>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</si>
  <si>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</si>
  <si>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</si>
  <si>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</si>
  <si>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</si>
  <si>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</si>
  <si>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</si>
  <si>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</si>
  <si>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</si>
  <si>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</si>
  <si>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</si>
  <si>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</si>
  <si>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</si>
  <si>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</si>
  <si>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</si>
  <si>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</si>
  <si>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</si>
  <si>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</si>
  <si>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</si>
  <si>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</si>
  <si>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</si>
  <si>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</si>
  <si>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</si>
  <si>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</si>
  <si>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</si>
  <si>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</si>
  <si>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</si>
  <si>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</si>
  <si>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</si>
  <si>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</si>
  <si>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</si>
  <si>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</si>
  <si>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</si>
  <si>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</si>
  <si>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</si>
  <si>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</si>
  <si>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</si>
  <si>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</si>
  <si>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</si>
  <si>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</si>
  <si>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</si>
  <si>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</si>
  <si>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</si>
  <si>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</si>
  <si>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</si>
  <si>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</si>
  <si>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</si>
  <si>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</si>
  <si>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</si>
  <si>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</si>
  <si>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</si>
  <si>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</si>
  <si>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</si>
  <si>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</si>
  <si>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</si>
  <si>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</si>
  <si>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</si>
  <si>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</si>
  <si>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</si>
  <si>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</si>
  <si>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</si>
  <si>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</si>
  <si>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</si>
  <si>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</si>
  <si>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</si>
  <si>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</si>
  <si>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</si>
  <si>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</si>
  <si>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</si>
  <si>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</si>
  <si>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</si>
  <si>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</si>
  <si>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</si>
  <si>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</si>
  <si>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</si>
  <si>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</si>
  <si>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</si>
  <si>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</si>
  <si>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</si>
  <si>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</si>
  <si>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</si>
  <si>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</si>
  <si>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</si>
  <si>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</si>
  <si>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</si>
  <si>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</si>
  <si>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</si>
  <si>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</si>
  <si>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</si>
  <si>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</si>
  <si>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</si>
  <si>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</si>
  <si>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</si>
  <si>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</si>
  <si>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</si>
  <si>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</si>
  <si>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</si>
  <si>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</si>
  <si>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</si>
  <si>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</si>
  <si>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</si>
  <si>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</si>
  <si>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</si>
  <si>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</si>
  <si>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</si>
  <si>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</si>
  <si>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</si>
  <si>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</si>
  <si>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</si>
  <si>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</si>
  <si>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</si>
  <si>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</si>
  <si>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</si>
  <si>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</si>
  <si>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</si>
  <si>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</si>
  <si>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</si>
  <si>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</si>
  <si>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</si>
  <si>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</si>
  <si>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</si>
  <si>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</si>
  <si>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</si>
  <si>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</si>
  <si>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</si>
  <si>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</si>
  <si>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</si>
  <si>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</si>
  <si>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</si>
  <si>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</si>
  <si>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</si>
  <si>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</si>
  <si>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</si>
  <si>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</si>
  <si>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</si>
  <si>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</si>
  <si>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</si>
  <si>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</si>
  <si>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</si>
  <si>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</si>
  <si>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</si>
  <si>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</si>
  <si>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</si>
  <si>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</si>
  <si>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</si>
  <si>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</si>
  <si>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</si>
  <si>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</si>
  <si>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</si>
  <si>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</si>
  <si>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</si>
  <si>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</si>
  <si>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</si>
  <si>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</si>
  <si>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</si>
  <si>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</si>
  <si>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</si>
  <si>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</si>
  <si>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</si>
  <si>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</si>
  <si>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</si>
  <si>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</si>
  <si>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</si>
  <si>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</si>
  <si>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</si>
  <si>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</si>
  <si>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</si>
  <si>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</si>
  <si>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</si>
  <si>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</si>
  <si>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</si>
  <si>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</si>
  <si>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</si>
  <si>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</si>
  <si>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</si>
  <si>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</si>
  <si>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</si>
  <si>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</si>
  <si>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</si>
  <si>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</si>
  <si>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</si>
  <si>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</si>
  <si>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</si>
  <si>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</si>
  <si>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</si>
  <si>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</si>
  <si>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</si>
  <si>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</si>
  <si>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</si>
  <si>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</si>
  <si>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</si>
  <si>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</si>
  <si>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</si>
  <si>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</si>
  <si>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</si>
  <si>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</si>
  <si>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</si>
  <si>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</si>
  <si>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</si>
  <si>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</si>
  <si>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</si>
  <si>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</si>
  <si>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</si>
  <si>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</si>
  <si>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</si>
  <si>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</si>
  <si>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</si>
  <si>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</si>
  <si>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</si>
  <si>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</si>
  <si>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</si>
  <si>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</si>
  <si>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</si>
  <si>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</si>
  <si>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</si>
  <si>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</si>
  <si>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</si>
  <si>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</si>
  <si>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</si>
  <si>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</si>
  <si>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</si>
  <si>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</si>
  <si>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</si>
  <si>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</si>
  <si>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</si>
  <si>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</si>
  <si>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</si>
  <si>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</si>
  <si>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</si>
  <si>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</si>
  <si>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</si>
  <si>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</si>
  <si>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</si>
  <si>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</si>
  <si>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</si>
  <si>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</si>
  <si>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</si>
  <si>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</si>
  <si>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</si>
  <si>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</si>
  <si>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</si>
  <si>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</si>
  <si>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</si>
  <si>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</si>
  <si>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</si>
  <si>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</si>
  <si>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</si>
  <si>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</si>
  <si>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</si>
  <si>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</si>
  <si>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</si>
  <si>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</si>
  <si>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</si>
  <si>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</si>
  <si>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</si>
  <si>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</si>
  <si>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</si>
  <si>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</si>
  <si>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</si>
  <si>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</si>
  <si>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</si>
  <si>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</si>
  <si>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</si>
  <si>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</si>
  <si>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</si>
  <si>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</si>
  <si>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</si>
  <si>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</si>
  <si>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</si>
  <si>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</si>
  <si>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</si>
  <si>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</si>
  <si>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</si>
  <si>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</si>
  <si>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</si>
  <si>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</si>
  <si>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</si>
  <si>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</si>
  <si>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</si>
  <si>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</si>
  <si>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</si>
  <si>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</si>
  <si>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</si>
  <si>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</si>
  <si>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</si>
  <si>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</si>
  <si>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</si>
  <si>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</si>
  <si>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</si>
  <si>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</si>
  <si>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</si>
  <si>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</si>
  <si>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</si>
  <si>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</si>
  <si>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</si>
  <si>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</si>
  <si>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</si>
  <si>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</si>
  <si>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</si>
  <si>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</si>
  <si>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</si>
  <si>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</si>
  <si>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</si>
  <si>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</si>
  <si>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</si>
  <si>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</si>
  <si>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</si>
  <si>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</si>
  <si>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</si>
  <si>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</si>
  <si>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</si>
  <si>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</si>
  <si>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</si>
  <si>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</si>
  <si>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</si>
  <si>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</si>
  <si>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</si>
  <si>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</si>
  <si>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</si>
  <si>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</si>
  <si>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</si>
  <si>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</si>
  <si>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</si>
  <si>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</si>
  <si>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</si>
  <si>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</si>
  <si>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</si>
  <si>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</si>
  <si>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</si>
  <si>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</si>
  <si>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</si>
  <si>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</si>
  <si>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</si>
  <si>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</si>
  <si>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</si>
  <si>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</si>
  <si>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</si>
  <si>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</si>
  <si>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</si>
  <si>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</si>
  <si>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</si>
  <si>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</si>
  <si>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</si>
  <si>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</si>
  <si>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</si>
  <si>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</si>
  <si>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</si>
  <si>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</si>
  <si>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</si>
  <si>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</si>
  <si>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</si>
  <si>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</si>
  <si>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</si>
  <si>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</si>
  <si>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</si>
  <si>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</si>
  <si>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</si>
  <si>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</si>
  <si>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</si>
  <si>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</si>
  <si>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</si>
  <si>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</si>
  <si>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</si>
  <si>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</si>
  <si>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</si>
  <si>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</si>
  <si>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</si>
  <si>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</si>
  <si>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</si>
  <si>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</si>
  <si>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</si>
  <si>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</si>
  <si>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</si>
  <si>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</si>
  <si>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</si>
  <si>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</si>
  <si>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</si>
  <si>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</si>
  <si>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</si>
  <si>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</si>
  <si>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</si>
  <si>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</si>
  <si>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</si>
  <si>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</si>
  <si>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</si>
  <si>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</si>
  <si>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</si>
  <si>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</si>
  <si>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</si>
  <si>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</si>
  <si>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</si>
  <si>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</si>
  <si>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</si>
  <si>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</si>
  <si>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</si>
  <si>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</si>
  <si>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</si>
  <si>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</si>
  <si>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</si>
  <si>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</si>
  <si>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</si>
  <si>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</si>
  <si>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</si>
  <si>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</si>
  <si>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</si>
  <si>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</si>
  <si>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</si>
  <si>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</si>
  <si>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</si>
  <si>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</si>
  <si>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</si>
  <si>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</si>
  <si>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</si>
  <si>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</si>
  <si>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</si>
  <si>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</si>
  <si>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</si>
  <si>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</si>
  <si>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</si>
  <si>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</si>
  <si>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</si>
  <si>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</si>
  <si>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</si>
  <si>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</si>
  <si>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</si>
  <si>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</si>
  <si>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</si>
  <si>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</si>
  <si>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</si>
  <si>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</si>
  <si>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</si>
  <si>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</si>
  <si>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</si>
  <si>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</si>
  <si>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</si>
  <si>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</si>
  <si>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</si>
  <si>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</si>
  <si>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</si>
  <si>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</si>
  <si>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</si>
  <si>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</si>
  <si>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</si>
  <si>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</si>
  <si>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</si>
  <si>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</si>
  <si>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</si>
  <si>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</si>
  <si>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</si>
  <si>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</si>
  <si>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</si>
  <si>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</si>
  <si>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</si>
  <si>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</si>
  <si>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</si>
  <si>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</si>
  <si>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</si>
  <si>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</si>
  <si>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</si>
  <si>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</si>
  <si>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</si>
  <si>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</si>
  <si>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</si>
  <si>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</si>
  <si>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</si>
  <si>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</si>
  <si>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</si>
  <si>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</si>
  <si>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</si>
  <si>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</si>
  <si>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</si>
  <si>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</si>
  <si>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</si>
  <si>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</si>
  <si>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</si>
  <si>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</si>
  <si>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</si>
  <si>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</si>
  <si>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</si>
  <si>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</si>
  <si>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</si>
  <si>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</si>
  <si>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</si>
  <si>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</si>
  <si>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</si>
  <si>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</si>
  <si>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</si>
  <si>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</si>
  <si>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</si>
  <si>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</si>
  <si>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</si>
  <si>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</si>
  <si>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</si>
  <si>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</si>
  <si>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</si>
  <si>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</si>
  <si>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</si>
  <si>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</si>
  <si>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</si>
  <si>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</si>
  <si>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</si>
  <si>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</si>
  <si>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</si>
  <si>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</si>
  <si>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</si>
  <si>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</si>
  <si>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</si>
  <si>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</si>
  <si>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</si>
  <si>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</si>
  <si>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</si>
  <si>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</si>
  <si>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</si>
  <si>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</si>
  <si>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</si>
  <si>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</si>
  <si>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</si>
  <si>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</si>
  <si>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</si>
  <si>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</si>
  <si>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</si>
  <si>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</si>
  <si>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</si>
  <si>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</si>
  <si>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</si>
  <si>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</si>
  <si>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</si>
  <si>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</si>
  <si>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</si>
  <si>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</si>
  <si>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</si>
  <si>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</si>
  <si>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</si>
  <si>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</si>
  <si>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</si>
  <si>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</si>
  <si>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</si>
  <si>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</si>
  <si>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</si>
  <si>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</si>
  <si>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</si>
  <si>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</si>
  <si>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</si>
  <si>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</si>
  <si>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</si>
  <si>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</si>
  <si>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</si>
  <si>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</si>
  <si>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</si>
  <si>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</si>
  <si>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</si>
  <si>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</si>
  <si>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</si>
  <si>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</si>
  <si>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</si>
  <si>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</si>
  <si>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</si>
  <si>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</si>
  <si>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</si>
  <si>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</si>
  <si>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</si>
  <si>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</si>
  <si>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</si>
  <si>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</si>
  <si>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</si>
  <si>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</si>
  <si>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</si>
  <si>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</si>
  <si>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</si>
  <si>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</si>
  <si>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</si>
  <si>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</si>
  <si>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</si>
  <si>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</si>
  <si>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</si>
  <si>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</si>
  <si>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</si>
  <si>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</si>
  <si>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</si>
  <si>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</si>
  <si>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</si>
  <si>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</si>
  <si>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</si>
  <si>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</si>
  <si>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</si>
  <si>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</si>
  <si>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</si>
  <si>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</si>
  <si>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</si>
  <si>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</si>
  <si>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</si>
  <si>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</si>
  <si>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</si>
  <si>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</si>
  <si>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</si>
  <si>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</si>
  <si>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</si>
  <si>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</si>
  <si>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</si>
  <si>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</si>
  <si>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</si>
  <si>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</si>
  <si>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</si>
  <si>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</si>
  <si>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</si>
  <si>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</si>
  <si>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</si>
  <si>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</si>
  <si>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</si>
  <si>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</si>
  <si>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</si>
  <si>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</si>
  <si>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</si>
  <si>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</si>
  <si>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</si>
  <si>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</si>
  <si>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</si>
  <si>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</si>
  <si>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</si>
  <si>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</si>
  <si>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</si>
  <si>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</si>
  <si>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</si>
  <si>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</si>
  <si>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</si>
  <si>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</si>
  <si>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</si>
  <si>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</si>
  <si>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</si>
  <si>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</si>
  <si>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</si>
  <si>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</si>
  <si>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</si>
  <si>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</si>
  <si>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</si>
  <si>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</si>
  <si>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</si>
  <si>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</si>
  <si>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</si>
  <si>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</si>
  <si>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</si>
  <si>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</si>
  <si>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</si>
  <si>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</si>
  <si>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</si>
  <si>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</si>
  <si>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</si>
  <si>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</si>
  <si>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</si>
  <si>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</si>
  <si>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</si>
  <si>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</si>
  <si>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</si>
  <si>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</si>
  <si>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</si>
  <si>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</si>
  <si>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</si>
  <si>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</si>
  <si>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</si>
  <si>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</si>
  <si>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</si>
  <si>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</si>
  <si>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</si>
  <si>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</si>
  <si>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</si>
  <si>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</si>
  <si>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</si>
  <si>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</si>
  <si>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</si>
  <si>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</si>
  <si>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</si>
  <si>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</si>
  <si>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</si>
  <si>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</si>
  <si>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</si>
  <si>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</si>
  <si>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</si>
  <si>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</si>
  <si>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</si>
  <si>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</si>
  <si>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</si>
  <si>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</si>
  <si>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</si>
  <si>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</si>
  <si>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</si>
  <si>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</si>
  <si>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</si>
  <si>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</si>
  <si>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</si>
  <si>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</si>
  <si>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</si>
  <si>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</si>
  <si>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</si>
  <si>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</si>
  <si>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</si>
  <si>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</si>
  <si>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</si>
  <si>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</si>
  <si>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</si>
  <si>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</si>
  <si>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</si>
  <si>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</si>
  <si>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</si>
  <si>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</si>
  <si>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</si>
  <si>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</si>
  <si>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</si>
  <si>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</si>
  <si>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</si>
  <si>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</si>
  <si>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</si>
  <si>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</si>
  <si>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</si>
  <si>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</si>
  <si>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</si>
  <si>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</si>
  <si>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</si>
  <si>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</si>
  <si>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</si>
  <si>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</si>
  <si>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</si>
  <si>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</si>
  <si>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</si>
  <si>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</si>
  <si>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</si>
  <si>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</si>
  <si>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</si>
  <si>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</si>
  <si>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</si>
  <si>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</si>
  <si>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</si>
  <si>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</si>
  <si>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</si>
  <si>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</si>
  <si>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</si>
  <si>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</si>
  <si>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</si>
  <si>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</si>
  <si>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</si>
  <si>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</si>
  <si>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</si>
  <si>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</si>
  <si>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</si>
  <si>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</si>
  <si>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</si>
  <si>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</si>
  <si>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</si>
  <si>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</si>
  <si>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</si>
  <si>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</si>
  <si>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</si>
  <si>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</si>
  <si>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</si>
  <si>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</si>
  <si>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</si>
  <si>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</si>
  <si>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</si>
  <si>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</si>
  <si>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</si>
  <si>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</si>
  <si>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</si>
  <si>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</si>
  <si>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</si>
  <si>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</si>
  <si>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</si>
  <si>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</si>
  <si>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</si>
  <si>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</si>
  <si>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</si>
  <si>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</si>
  <si>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</si>
  <si>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</si>
  <si>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</si>
  <si>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</si>
  <si>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</si>
  <si>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</si>
  <si>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</si>
  <si>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</si>
  <si>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</si>
  <si>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</si>
  <si>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</si>
  <si>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</si>
  <si>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</si>
  <si>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</si>
  <si>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</si>
  <si>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</si>
  <si>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</si>
  <si>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</si>
  <si>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</si>
  <si>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</si>
  <si>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</si>
  <si>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</si>
  <si>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</si>
  <si>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</si>
  <si>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</si>
  <si>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</si>
  <si>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</si>
  <si>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</si>
  <si>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</si>
  <si>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</si>
  <si>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</si>
  <si>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</si>
  <si>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</si>
  <si>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</si>
  <si>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</si>
  <si>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</si>
  <si>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</si>
  <si>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</si>
  <si>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</si>
  <si>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</si>
  <si>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</si>
  <si>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</si>
  <si>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</si>
  <si>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</si>
  <si>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</si>
  <si>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</si>
  <si>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</si>
  <si>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</si>
  <si>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</si>
  <si>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</si>
  <si>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</si>
  <si>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</si>
  <si>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</si>
  <si>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</si>
  <si>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</si>
  <si>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</si>
  <si>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</si>
  <si>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</si>
  <si>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</si>
  <si>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</si>
  <si>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</si>
  <si>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</si>
  <si>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</si>
  <si>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</si>
  <si>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</si>
  <si>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</si>
  <si>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</si>
  <si>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</si>
  <si>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</si>
  <si>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</si>
  <si>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</si>
  <si>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</si>
  <si>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</si>
  <si>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</si>
  <si>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</si>
  <si>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</si>
  <si>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</si>
  <si>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</si>
  <si>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</si>
  <si>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</si>
  <si>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</si>
  <si>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</si>
  <si>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</si>
  <si>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</si>
  <si>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</si>
  <si>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</si>
  <si>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</si>
  <si>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</si>
  <si>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</si>
  <si>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</si>
  <si>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</si>
  <si>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</si>
  <si>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</si>
  <si>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</si>
  <si>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</si>
  <si>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</si>
  <si>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</si>
  <si>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</si>
  <si>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</si>
  <si>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</si>
  <si>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</si>
  <si>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</si>
  <si>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</si>
  <si>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</si>
  <si>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</si>
  <si>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</si>
  <si>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</si>
  <si>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</si>
  <si>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</si>
  <si>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</si>
  <si>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</si>
  <si>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</si>
  <si>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</si>
  <si>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</si>
  <si>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</si>
  <si>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</si>
  <si>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</si>
  <si>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</si>
  <si>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</si>
  <si>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</si>
  <si>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</si>
  <si>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</si>
  <si>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</si>
  <si>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</si>
  <si>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</si>
  <si>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</si>
  <si>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</si>
  <si>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</si>
  <si>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</si>
  <si>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</si>
  <si>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</si>
  <si>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</si>
  <si>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</si>
  <si>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</si>
  <si>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</si>
  <si>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</si>
  <si>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</si>
  <si>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</si>
  <si>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</si>
  <si>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</si>
  <si>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</si>
  <si>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</si>
  <si>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</si>
  <si>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</si>
  <si>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</si>
  <si>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</si>
  <si>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</si>
  <si>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</si>
  <si>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</si>
  <si>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</si>
  <si>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</si>
  <si>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</si>
  <si>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</si>
  <si>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</si>
  <si>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</si>
  <si>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</si>
  <si>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</si>
  <si>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</si>
  <si>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</si>
  <si>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</si>
  <si>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</si>
  <si>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</si>
  <si>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</si>
  <si>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</si>
  <si>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</si>
  <si>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</si>
  <si>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</si>
  <si>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</si>
  <si>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</si>
  <si>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</si>
  <si>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</si>
  <si>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</si>
  <si>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</si>
  <si>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</si>
  <si>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</si>
  <si>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</si>
  <si>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</si>
  <si>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</si>
  <si>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</si>
  <si>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</si>
  <si>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</si>
  <si>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</si>
  <si>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</si>
  <si>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</si>
  <si>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</si>
  <si>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</si>
  <si>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</si>
  <si>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</si>
  <si>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</si>
  <si>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</si>
  <si>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</si>
  <si>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</si>
  <si>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</si>
  <si>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</si>
  <si>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</si>
  <si>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</si>
  <si>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</si>
  <si>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</si>
  <si>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</si>
  <si>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</si>
  <si>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</si>
  <si>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</si>
  <si>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</si>
  <si>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</si>
  <si>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</si>
  <si>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</si>
  <si>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</si>
  <si>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</si>
  <si>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</si>
  <si>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</si>
  <si>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</si>
  <si>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</si>
  <si>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</si>
  <si>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</si>
  <si>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</si>
  <si>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</si>
  <si>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</si>
  <si>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</si>
  <si>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</si>
  <si>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</si>
  <si>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</si>
  <si>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</si>
  <si>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</si>
  <si>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</si>
  <si>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</si>
  <si>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</si>
  <si>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</si>
  <si>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</si>
  <si>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</si>
  <si>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</si>
  <si>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</si>
  <si>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</si>
  <si>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</si>
  <si>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</si>
  <si>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</si>
  <si>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</si>
  <si>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</si>
  <si>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</si>
  <si>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</si>
  <si>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</si>
  <si>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</si>
  <si>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</si>
  <si>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</si>
  <si>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</si>
  <si>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</si>
  <si>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</si>
  <si>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</si>
  <si>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</si>
  <si>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</si>
  <si>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</si>
  <si>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</si>
  <si>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</si>
  <si>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</si>
  <si>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</si>
  <si>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</si>
  <si>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</si>
  <si>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</si>
  <si>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</si>
  <si>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</si>
  <si>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</si>
  <si>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</si>
  <si>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</si>
  <si>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</si>
  <si>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</si>
  <si>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</si>
  <si>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</si>
  <si>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</si>
  <si>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</si>
  <si>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</si>
  <si>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</si>
  <si>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</si>
  <si>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</si>
  <si>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</si>
  <si>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</si>
  <si>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</si>
  <si>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</si>
  <si>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</si>
  <si>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</si>
  <si>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</si>
  <si>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</si>
  <si>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</si>
  <si>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</si>
  <si>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</si>
  <si>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</si>
  <si>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</si>
  <si>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</si>
  <si>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</si>
  <si>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</si>
  <si>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</si>
  <si>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</si>
  <si>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</si>
  <si>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</si>
  <si>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</si>
  <si>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</si>
  <si>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</si>
  <si>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</si>
  <si>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</si>
  <si>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</si>
  <si>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</si>
  <si>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</si>
  <si>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</si>
  <si>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</si>
  <si>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</si>
  <si>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</si>
  <si>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</si>
  <si>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</si>
  <si>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</si>
  <si>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</si>
  <si>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</si>
  <si>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</si>
  <si>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</si>
  <si>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</si>
  <si>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</si>
  <si>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</si>
  <si>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</si>
  <si>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</si>
  <si>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</si>
  <si>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</si>
  <si>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</si>
  <si>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</si>
  <si>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</si>
  <si>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</si>
  <si>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</si>
  <si>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</si>
  <si>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</si>
  <si>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</si>
  <si>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</si>
  <si>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</si>
  <si>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</si>
  <si>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</si>
  <si>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</si>
  <si>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</si>
  <si>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</si>
  <si>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</si>
  <si>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</si>
  <si>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</si>
  <si>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</si>
  <si>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</si>
  <si>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</si>
  <si>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</si>
  <si>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</si>
  <si>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</si>
  <si>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</si>
  <si>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</si>
  <si>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</si>
  <si>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</si>
  <si>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</si>
  <si>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</si>
  <si>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</si>
  <si>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</si>
  <si>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</si>
  <si>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</si>
  <si>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</si>
  <si>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</si>
  <si>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</si>
  <si>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</si>
  <si>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</si>
  <si>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</si>
  <si>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</si>
  <si>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</si>
  <si>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</si>
  <si>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</si>
  <si>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</si>
  <si>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</si>
  <si>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</si>
  <si>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</si>
  <si>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</si>
  <si>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</si>
  <si>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</si>
  <si>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</si>
  <si>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</si>
  <si>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</si>
  <si>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</si>
  <si>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</si>
  <si>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</si>
  <si>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</si>
  <si>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</si>
  <si>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</si>
  <si>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</si>
  <si>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</si>
  <si>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</si>
  <si>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</si>
  <si>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</si>
  <si>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</si>
  <si>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</si>
  <si>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</si>
  <si>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</si>
  <si>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</si>
  <si>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</si>
  <si>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</si>
  <si>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</si>
  <si>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</si>
  <si>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</si>
  <si>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</si>
  <si>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</si>
  <si>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</si>
  <si>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</si>
  <si>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</si>
  <si>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</si>
  <si>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</si>
  <si>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</si>
  <si>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</si>
  <si>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</si>
  <si>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</si>
  <si>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</si>
  <si>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</si>
  <si>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</si>
  <si>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</si>
  <si>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</si>
  <si>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</si>
  <si>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</si>
  <si>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</si>
  <si>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</si>
  <si>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</si>
  <si>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</si>
  <si>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</si>
  <si>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</si>
  <si>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</si>
  <si>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</si>
  <si>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</si>
  <si>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</si>
  <si>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</si>
  <si>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</si>
  <si>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</si>
  <si>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</si>
  <si>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</si>
  <si>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</si>
  <si>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</si>
  <si>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</si>
  <si>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</si>
  <si>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</si>
  <si>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</si>
  <si>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</si>
  <si>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</si>
  <si>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</si>
  <si>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</si>
  <si>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</si>
  <si>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</si>
  <si>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</si>
  <si>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</si>
  <si>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</si>
  <si>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</si>
  <si>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</si>
  <si>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</si>
  <si>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</si>
  <si>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</si>
  <si>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</si>
  <si>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</si>
  <si>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</si>
  <si>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</si>
  <si>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</si>
  <si>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</si>
  <si>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</si>
  <si>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</si>
  <si>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</si>
  <si>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</si>
  <si>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</si>
  <si>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</si>
  <si>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</si>
  <si>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</si>
  <si>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</si>
  <si>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</si>
  <si>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</si>
  <si>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</si>
  <si>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</si>
  <si>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</si>
  <si>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</si>
  <si>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</si>
  <si>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</si>
  <si>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</si>
  <si>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</si>
  <si>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</si>
  <si>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</si>
  <si>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</si>
  <si>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</si>
  <si>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</si>
  <si>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</si>
  <si>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</si>
  <si>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</si>
  <si>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</si>
  <si>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</si>
  <si>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</si>
  <si>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</si>
  <si>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</si>
  <si>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</si>
  <si>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</si>
  <si>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</si>
  <si>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</si>
  <si>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</si>
  <si>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</si>
  <si>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</si>
  <si>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</si>
  <si>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</si>
  <si>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</si>
  <si>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</si>
  <si>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</si>
  <si>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</si>
  <si>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</si>
  <si>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</si>
  <si>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</si>
  <si>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</si>
  <si>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</si>
  <si>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</si>
  <si>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</si>
  <si>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</si>
  <si>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</si>
  <si>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</si>
  <si>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</si>
  <si>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</si>
  <si>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</si>
  <si>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</si>
  <si>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</si>
  <si>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</si>
  <si>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</si>
  <si>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</si>
  <si>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</si>
  <si>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</si>
  <si>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</si>
  <si>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</si>
  <si>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</si>
  <si>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</si>
  <si>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</si>
  <si>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</si>
  <si>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</si>
  <si>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</si>
  <si>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</si>
  <si>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</si>
  <si>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</si>
  <si>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</si>
  <si>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</si>
  <si>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</si>
  <si>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</si>
  <si>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</si>
  <si>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</si>
  <si>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</si>
  <si>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</si>
  <si>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</si>
  <si>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</si>
  <si>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</si>
  <si>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</si>
  <si>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</si>
  <si>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</si>
  <si>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</si>
  <si>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</si>
  <si>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</si>
  <si>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</si>
  <si>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</si>
  <si>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</si>
  <si>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</si>
  <si>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</si>
  <si>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</si>
  <si>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</si>
  <si>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</si>
  <si>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</si>
  <si>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</si>
  <si>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</si>
  <si>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</si>
  <si>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</si>
  <si>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</si>
  <si>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</si>
  <si>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</si>
  <si>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</si>
  <si>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</si>
  <si>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</si>
  <si>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</si>
  <si>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</si>
  <si>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</si>
  <si>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</si>
  <si>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</si>
  <si>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</si>
  <si>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</si>
  <si>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</si>
  <si>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</si>
  <si>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</si>
  <si>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</si>
  <si>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</si>
  <si>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</si>
  <si>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</si>
  <si>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</si>
  <si>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</si>
  <si>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</si>
  <si>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</si>
  <si>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</si>
  <si>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</si>
  <si>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</si>
  <si>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</si>
  <si>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</si>
  <si>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</si>
  <si>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</si>
  <si>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</si>
  <si>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</si>
  <si>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</si>
  <si>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</si>
  <si>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</si>
  <si>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</si>
  <si>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</si>
  <si>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</si>
  <si>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</si>
  <si>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</si>
  <si>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</si>
  <si>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</si>
  <si>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</si>
  <si>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</si>
  <si>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</si>
  <si>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</si>
  <si>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</si>
  <si>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</si>
  <si>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</si>
  <si>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</si>
  <si>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</si>
  <si>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</si>
  <si>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</si>
  <si>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</si>
  <si>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</si>
  <si>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</si>
  <si>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</si>
  <si>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</si>
  <si>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</si>
  <si>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</si>
  <si>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</si>
  <si>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</si>
  <si>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</si>
  <si>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</si>
  <si>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</si>
  <si>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</si>
  <si>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</si>
  <si>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</si>
  <si>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</si>
  <si>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</si>
  <si>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</si>
  <si>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</si>
  <si>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</si>
  <si>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</si>
  <si>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</si>
  <si>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</si>
  <si>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</si>
  <si>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</si>
  <si>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</si>
  <si>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</si>
  <si>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</si>
  <si>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</si>
  <si>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</si>
  <si>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</si>
  <si>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</si>
  <si>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</si>
  <si>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</si>
  <si>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</si>
  <si>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</si>
  <si>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</si>
  <si>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</si>
  <si>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</si>
  <si>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</si>
  <si>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</si>
  <si>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</si>
  <si>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</si>
  <si>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</si>
  <si>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</si>
  <si>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</si>
  <si>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</si>
  <si>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</si>
  <si>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</si>
  <si>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</si>
  <si>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</si>
  <si>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</si>
  <si>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</si>
  <si>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</si>
  <si>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</si>
  <si>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</si>
  <si>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</si>
  <si>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</si>
  <si>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</si>
  <si>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</si>
  <si>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</si>
  <si>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</si>
  <si>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</si>
  <si>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</si>
  <si>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</si>
  <si>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</si>
  <si>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</si>
  <si>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</si>
  <si>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</si>
  <si>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</si>
  <si>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</si>
  <si>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</si>
  <si>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</si>
  <si>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</si>
  <si>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</si>
  <si>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</si>
  <si>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</si>
  <si>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</si>
  <si>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</si>
  <si>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</si>
  <si>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</si>
  <si>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</si>
  <si>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</si>
  <si>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</si>
  <si>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</si>
  <si>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</si>
  <si>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</si>
  <si>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</si>
  <si>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</si>
  <si>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</si>
  <si>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</si>
  <si>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</si>
  <si>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</si>
  <si>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</si>
  <si>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</si>
  <si>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</si>
  <si>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</si>
  <si>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</si>
  <si>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</si>
  <si>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</si>
  <si>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</si>
  <si>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</si>
  <si>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</si>
  <si>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</si>
  <si>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</si>
  <si>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</si>
  <si>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</si>
  <si>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</si>
  <si>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</si>
  <si>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</si>
  <si>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</si>
  <si>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</si>
  <si>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</si>
  <si>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</si>
  <si>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</si>
  <si>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</si>
  <si>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</si>
  <si>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</si>
  <si>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</si>
  <si>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</si>
  <si>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</si>
  <si>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</si>
  <si>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</si>
  <si>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</si>
  <si>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</si>
  <si>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</si>
  <si>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</si>
  <si>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</si>
  <si>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</si>
  <si>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</si>
  <si>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</si>
  <si>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</si>
  <si>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</si>
  <si>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</si>
  <si>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</si>
  <si>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</si>
  <si>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</si>
  <si>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</si>
  <si>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</si>
  <si>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</si>
  <si>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</si>
  <si>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</si>
  <si>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</si>
  <si>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</si>
  <si>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</si>
  <si>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</si>
  <si>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</si>
  <si>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</si>
  <si>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</si>
  <si>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</si>
  <si>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</si>
  <si>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</si>
  <si>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</si>
  <si>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</si>
  <si>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</si>
  <si>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</si>
  <si>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</si>
  <si>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</si>
  <si>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</si>
  <si>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</si>
  <si>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</si>
  <si>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</si>
  <si>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</si>
  <si>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</si>
  <si>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</si>
  <si>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</si>
  <si>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</si>
  <si>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</si>
  <si>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</si>
  <si>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</si>
  <si>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</si>
  <si>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</si>
  <si>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</si>
  <si>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</si>
  <si>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</si>
  <si>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</si>
  <si>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</si>
  <si>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</si>
  <si>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</si>
  <si>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</si>
  <si>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</si>
  <si>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</si>
  <si>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</si>
  <si>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</si>
  <si>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</si>
  <si>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</si>
  <si>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</si>
  <si>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</si>
  <si>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</si>
  <si>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</si>
  <si>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</si>
  <si>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</si>
  <si>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</si>
  <si>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</si>
  <si>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</si>
  <si>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</si>
  <si>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</si>
  <si>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</si>
  <si>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</si>
  <si>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</si>
  <si>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</si>
  <si>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</si>
  <si>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</si>
  <si>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</si>
  <si>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</si>
  <si>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</si>
  <si>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</si>
  <si>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</si>
  <si>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</si>
  <si>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</si>
  <si>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</si>
  <si>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</si>
  <si>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</si>
  <si>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</si>
  <si>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</si>
  <si>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</si>
  <si>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</si>
  <si>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</si>
  <si>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</si>
  <si>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</si>
  <si>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</si>
  <si>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</si>
  <si>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</si>
  <si>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</si>
  <si>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</si>
  <si>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</si>
  <si>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</si>
  <si>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</si>
  <si>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</si>
  <si>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</si>
  <si>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</si>
  <si>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</si>
  <si>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</si>
  <si>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</si>
  <si>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</si>
  <si>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</si>
  <si>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</si>
  <si>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</si>
  <si>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</si>
  <si>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</si>
  <si>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</si>
  <si>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</si>
  <si>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</si>
  <si>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</si>
  <si>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</si>
  <si>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</si>
  <si>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</si>
  <si>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</si>
  <si>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</si>
  <si>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</si>
  <si>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</si>
  <si>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</si>
  <si>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</si>
  <si>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</si>
  <si>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</si>
  <si>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</si>
  <si>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</si>
  <si>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</si>
  <si>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</si>
  <si>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</si>
  <si>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</si>
  <si>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</si>
  <si>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</si>
  <si>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</si>
  <si>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</si>
  <si>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</si>
  <si>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</si>
  <si>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</si>
  <si>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</si>
  <si>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</si>
  <si>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</si>
  <si>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</si>
  <si>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</si>
  <si>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</si>
  <si>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</si>
  <si>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</si>
  <si>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</si>
  <si>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</si>
  <si>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</si>
  <si>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</si>
  <si>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</si>
  <si>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</si>
  <si>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</si>
  <si>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</si>
  <si>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</si>
  <si>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</si>
  <si>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</si>
  <si>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</si>
  <si>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</si>
  <si>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</si>
  <si>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</si>
  <si>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</si>
  <si>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</si>
  <si>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</si>
  <si>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</si>
  <si>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</si>
  <si>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</si>
  <si>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</si>
  <si>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</si>
  <si>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</si>
  <si>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</si>
  <si>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</si>
  <si>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</si>
  <si>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</si>
  <si>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</si>
  <si>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</si>
  <si>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</si>
  <si>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</si>
  <si>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</si>
  <si>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</si>
  <si>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</si>
  <si>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</si>
  <si>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</si>
  <si>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</si>
  <si>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</si>
  <si>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</si>
  <si>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</si>
  <si>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</si>
  <si>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</si>
  <si>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</si>
  <si>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</si>
  <si>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</si>
  <si>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</si>
  <si>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</si>
  <si>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</si>
  <si>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</si>
  <si>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</si>
  <si>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</si>
  <si>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</si>
  <si>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</si>
  <si>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</si>
  <si>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</si>
  <si>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</si>
  <si>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</si>
  <si>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</si>
  <si>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</si>
  <si>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</si>
  <si>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</si>
  <si>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</si>
  <si>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</si>
  <si>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</si>
  <si>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</si>
  <si>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</si>
  <si>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</si>
  <si>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</si>
  <si>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</si>
  <si>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</si>
  <si>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</si>
  <si>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</si>
  <si>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</si>
  <si>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</si>
  <si>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</si>
  <si>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</si>
  <si>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</si>
  <si>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</si>
  <si>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</si>
  <si>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</si>
  <si>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</si>
  <si>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</si>
  <si>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</si>
  <si>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</si>
  <si>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</si>
  <si>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</si>
  <si>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</si>
  <si>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</si>
  <si>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</si>
  <si>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</si>
  <si>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</si>
  <si>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</si>
  <si>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</si>
  <si>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</si>
  <si>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</si>
  <si>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</si>
  <si>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</si>
  <si>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</si>
  <si>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</si>
  <si>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</si>
  <si>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</si>
  <si>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</si>
  <si>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</si>
  <si>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</si>
  <si>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</si>
  <si>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</si>
  <si>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</si>
  <si>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</si>
  <si>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</si>
  <si>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</si>
  <si>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</si>
  <si>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</si>
  <si>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</si>
  <si>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</si>
  <si>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</si>
  <si>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</si>
  <si>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</si>
  <si>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</si>
  <si>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</si>
  <si>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</si>
  <si>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</si>
  <si>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</si>
  <si>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</si>
  <si>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</si>
  <si>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</si>
  <si>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</si>
  <si>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</si>
  <si>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</si>
  <si>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</si>
  <si>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</si>
  <si>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</si>
  <si>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</si>
  <si>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</si>
  <si>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</si>
  <si>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</si>
  <si>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</si>
  <si>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</si>
  <si>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</si>
  <si>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</si>
  <si>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</si>
  <si>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</si>
  <si>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</si>
  <si>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</si>
  <si>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</si>
  <si>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</si>
  <si>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</si>
  <si>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</si>
  <si>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</si>
  <si>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</si>
  <si>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</si>
  <si>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</si>
  <si>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</si>
  <si>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</si>
  <si>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</si>
  <si>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</si>
  <si>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</si>
  <si>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</si>
  <si>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</si>
  <si>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</si>
  <si>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</si>
  <si>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</si>
  <si>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</si>
  <si>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</si>
  <si>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</si>
  <si>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</si>
  <si>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</si>
  <si>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</si>
  <si>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</si>
  <si>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</si>
  <si>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</si>
  <si>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</si>
  <si>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</si>
  <si>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</si>
  <si>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</si>
  <si>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</si>
  <si>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</si>
  <si>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</si>
  <si>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</si>
  <si>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</si>
  <si>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</si>
  <si>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</si>
  <si>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</si>
  <si>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</si>
  <si>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</si>
  <si>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</si>
  <si>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</si>
  <si>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</si>
  <si>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</si>
  <si>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</si>
  <si>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</si>
  <si>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</si>
  <si>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</si>
  <si>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</si>
  <si>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</si>
  <si>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</si>
  <si>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</si>
  <si>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</si>
  <si>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</si>
  <si>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</si>
  <si>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</si>
  <si>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</si>
  <si>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</si>
  <si>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</si>
  <si>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</si>
  <si>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</si>
  <si>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</si>
  <si>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</si>
  <si>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</si>
  <si>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</si>
  <si>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</si>
  <si>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</si>
  <si>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</si>
  <si>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</si>
  <si>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</si>
  <si>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</si>
  <si>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</si>
  <si>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</si>
  <si>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</si>
  <si>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</si>
  <si>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</si>
  <si>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</si>
  <si>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</si>
  <si>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</si>
  <si>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</si>
  <si>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</si>
  <si>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</si>
  <si>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</si>
  <si>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</si>
  <si>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</si>
  <si>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</si>
  <si>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</si>
  <si>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</si>
  <si>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</si>
  <si>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</si>
  <si>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</si>
  <si>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</si>
  <si>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</si>
  <si>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</si>
  <si>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</si>
  <si>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</si>
  <si>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</si>
  <si>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</si>
  <si>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</si>
  <si>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</si>
  <si>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</si>
  <si>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</si>
  <si>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</si>
  <si>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</si>
  <si>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</si>
  <si>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</si>
  <si>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</si>
  <si>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</si>
  <si>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</si>
  <si>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</si>
  <si>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</si>
  <si>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</si>
  <si>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</si>
  <si>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</si>
  <si>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</si>
  <si>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</si>
  <si>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</si>
  <si>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</si>
  <si>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</si>
  <si>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</si>
  <si>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</si>
  <si>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</si>
  <si>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</si>
  <si>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</si>
  <si>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</si>
  <si>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</si>
  <si>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</si>
  <si>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</si>
  <si>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</si>
  <si>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</si>
  <si>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</si>
  <si>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</si>
  <si>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</si>
  <si>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</si>
  <si>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</si>
  <si>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</si>
  <si>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</si>
  <si>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</si>
  <si>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</si>
  <si>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</si>
  <si>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</si>
  <si>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</si>
  <si>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</si>
  <si>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</si>
  <si>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</si>
  <si>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</si>
  <si>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</si>
  <si>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</si>
  <si>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</si>
  <si>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</si>
  <si>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</si>
  <si>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</si>
  <si>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</si>
  <si>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</si>
  <si>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</si>
  <si>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</si>
  <si>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</si>
  <si>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</si>
  <si>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</si>
  <si>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</si>
  <si>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</si>
  <si>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</si>
  <si>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</si>
  <si>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</si>
  <si>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</si>
  <si>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</si>
  <si>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</si>
  <si>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</si>
  <si>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</si>
  <si>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</si>
  <si>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</si>
  <si>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</si>
  <si>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</si>
  <si>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</si>
  <si>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</si>
  <si>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</si>
  <si>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</si>
  <si>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</si>
  <si>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</si>
  <si>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</si>
  <si>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</si>
  <si>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</si>
  <si>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</si>
  <si>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</si>
  <si>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</si>
  <si>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</si>
  <si>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</si>
  <si>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</si>
  <si>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</si>
  <si>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</si>
  <si>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</si>
  <si>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</si>
  <si>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</si>
  <si>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</si>
  <si>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</si>
  <si>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</si>
  <si>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</si>
  <si>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</si>
  <si>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</si>
  <si>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</si>
  <si>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</si>
  <si>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</si>
  <si>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</si>
  <si>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</si>
  <si>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</si>
  <si>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</si>
  <si>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</si>
  <si>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</si>
  <si>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</si>
  <si>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</si>
  <si>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</si>
  <si>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</si>
  <si>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</si>
  <si>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</si>
  <si>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</si>
  <si>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</si>
  <si>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</si>
  <si>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</si>
  <si>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</si>
  <si>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</si>
  <si>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</si>
  <si>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</si>
  <si>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</si>
  <si>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</si>
  <si>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</si>
  <si>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</si>
  <si>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</si>
  <si>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</si>
  <si>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</si>
  <si>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</si>
  <si>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</si>
  <si>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</si>
  <si>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</si>
  <si>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</si>
  <si>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</si>
  <si>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</si>
  <si>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</si>
  <si>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</si>
  <si>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</si>
  <si>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</si>
  <si>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</si>
  <si>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</si>
  <si>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</si>
  <si>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</si>
  <si>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</si>
  <si>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</si>
  <si>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</si>
  <si>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</si>
  <si>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</si>
  <si>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</si>
  <si>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</si>
  <si>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</si>
  <si>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</si>
  <si>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</si>
  <si>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</si>
  <si>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</si>
  <si>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</si>
  <si>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</si>
  <si>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</si>
  <si>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</si>
  <si>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</si>
  <si>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</si>
  <si>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</si>
  <si>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</si>
  <si>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</si>
  <si>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</si>
  <si>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</si>
  <si>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</si>
  <si>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</si>
  <si>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</si>
  <si>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</si>
  <si>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</si>
  <si>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</si>
  <si>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</si>
  <si>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</si>
  <si>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</si>
  <si>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</si>
  <si>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</si>
  <si>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</si>
  <si>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</si>
  <si>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</si>
  <si>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</si>
  <si>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</si>
  <si>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</si>
  <si>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</si>
  <si>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</si>
  <si>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</si>
  <si>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</si>
  <si>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</si>
  <si>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</si>
  <si>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</si>
  <si>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</si>
  <si>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</si>
  <si>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</si>
  <si>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</si>
  <si>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</si>
  <si>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</si>
  <si>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</si>
  <si>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</si>
  <si>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</si>
  <si>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</si>
  <si>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</si>
  <si>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</si>
  <si>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</si>
  <si>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</si>
  <si>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</si>
  <si>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</si>
  <si>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</si>
  <si>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</si>
  <si>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</si>
  <si>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</si>
  <si>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</si>
  <si>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</si>
  <si>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</si>
  <si>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</si>
  <si>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</si>
  <si>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</si>
  <si>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</si>
  <si>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</si>
  <si>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</si>
  <si>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</si>
  <si>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</si>
  <si>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</si>
  <si>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</si>
  <si>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</si>
  <si>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</si>
  <si>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</si>
  <si>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</si>
  <si>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</si>
  <si>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</si>
  <si>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</si>
  <si>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</si>
  <si>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</si>
  <si>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</si>
  <si>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</si>
  <si>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</si>
  <si>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</si>
  <si>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</si>
  <si>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</si>
  <si>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</si>
  <si>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</si>
  <si>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</si>
  <si>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</si>
  <si>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</si>
  <si>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</si>
  <si>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</si>
  <si>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</si>
  <si>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</si>
  <si>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</si>
  <si>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</si>
  <si>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</si>
  <si>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</si>
  <si>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</si>
  <si>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</si>
  <si>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</si>
  <si>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</si>
  <si>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</si>
  <si>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</si>
  <si>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</si>
  <si>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</si>
  <si>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</si>
  <si>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</si>
  <si>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</si>
  <si>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</si>
  <si>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</si>
  <si>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</si>
  <si>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</si>
  <si>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</si>
  <si>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</si>
  <si>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</si>
  <si>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</si>
  <si>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</si>
  <si>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</si>
  <si>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</si>
  <si>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</si>
  <si>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</si>
  <si>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</si>
  <si>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</si>
  <si>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</si>
  <si>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</si>
  <si>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</si>
  <si>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</si>
  <si>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</si>
  <si>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</si>
  <si>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</si>
  <si>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</si>
  <si>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</si>
  <si>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</si>
  <si>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</si>
  <si>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</si>
  <si>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</si>
  <si>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</si>
  <si>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</si>
  <si>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</si>
  <si>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</si>
  <si>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</si>
  <si>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</si>
  <si>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</si>
  <si>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</si>
  <si>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</si>
  <si>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</si>
  <si>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</si>
  <si>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</si>
  <si>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</si>
  <si>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</si>
  <si>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</si>
  <si>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</si>
  <si>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</si>
  <si>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</si>
  <si>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</si>
  <si>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</si>
  <si>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</si>
  <si>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</si>
  <si>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</si>
  <si>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</si>
  <si>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</si>
  <si>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</si>
  <si>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</si>
  <si>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</si>
  <si>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</si>
  <si>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</si>
  <si>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</si>
  <si>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</si>
  <si>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</si>
  <si>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</si>
  <si>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</si>
  <si>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</si>
  <si>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</si>
  <si>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</si>
  <si>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</si>
  <si>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</si>
  <si>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</si>
  <si>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</si>
  <si>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</si>
  <si>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</si>
  <si>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</si>
  <si>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</si>
  <si>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</si>
  <si>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</si>
  <si>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</si>
  <si>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</si>
  <si>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</si>
  <si>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</si>
  <si>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</si>
  <si>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</si>
  <si>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</si>
  <si>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</si>
  <si>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</si>
  <si>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</si>
  <si>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</si>
  <si>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</si>
  <si>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</si>
  <si>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</si>
  <si>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</si>
  <si>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</si>
  <si>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</si>
  <si>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</si>
  <si>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</si>
  <si>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</si>
  <si>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</si>
  <si>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</si>
  <si>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</si>
  <si>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</si>
  <si>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</si>
  <si>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</si>
  <si>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</si>
  <si>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</si>
  <si>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</si>
  <si>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</si>
  <si>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</si>
  <si>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</si>
  <si>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</si>
  <si>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</si>
  <si>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</si>
  <si>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</si>
  <si>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</si>
  <si>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</si>
  <si>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</si>
  <si>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</si>
  <si>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</si>
  <si>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</si>
  <si>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</si>
  <si>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</si>
  <si>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</si>
  <si>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</si>
  <si>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</si>
  <si>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</si>
  <si>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</si>
  <si>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</si>
  <si>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</si>
  <si>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</si>
  <si>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</si>
  <si>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</si>
  <si>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</si>
  <si>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</si>
  <si>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</si>
  <si>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</si>
  <si>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</si>
  <si>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</si>
  <si>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</si>
  <si>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</si>
  <si>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</si>
  <si>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</si>
  <si>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</si>
  <si>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</si>
  <si>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</si>
  <si>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</si>
  <si>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</si>
  <si>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</si>
  <si>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</si>
  <si>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</si>
  <si>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</si>
  <si>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</si>
  <si>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</si>
  <si>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</si>
  <si>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</si>
  <si>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</si>
  <si>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</si>
  <si>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</si>
  <si>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</si>
  <si>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</si>
  <si>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</si>
  <si>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</si>
  <si>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</si>
  <si>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</si>
  <si>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</si>
  <si>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</si>
  <si>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</si>
  <si>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</si>
  <si>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</si>
  <si>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</si>
  <si>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</si>
  <si>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</si>
  <si>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</si>
  <si>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</si>
  <si>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</si>
  <si>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</si>
  <si>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</si>
  <si>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</si>
  <si>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</si>
  <si>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</si>
  <si>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</si>
  <si>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</si>
  <si>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</si>
  <si>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</si>
  <si>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</si>
  <si>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</si>
  <si>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</si>
  <si>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</si>
  <si>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</si>
  <si>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</si>
  <si>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</si>
  <si>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</si>
  <si>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</si>
  <si>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</si>
  <si>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</si>
  <si>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</si>
  <si>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</si>
  <si>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</si>
  <si>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</si>
  <si>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</si>
  <si>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</si>
  <si>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</si>
  <si>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</si>
  <si>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</si>
  <si>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</si>
  <si>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</si>
  <si>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</si>
  <si>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</si>
  <si>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</si>
  <si>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</si>
  <si>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</si>
  <si>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</si>
  <si>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</si>
  <si>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</si>
  <si>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</si>
  <si>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</si>
  <si>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</si>
  <si>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</si>
  <si>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</si>
  <si>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</si>
  <si>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</si>
  <si>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</si>
  <si>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</si>
  <si>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</si>
  <si>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</si>
  <si>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</si>
  <si>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</si>
  <si>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</si>
  <si>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</si>
  <si>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</si>
  <si>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</si>
  <si>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</si>
  <si>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</si>
  <si>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</si>
  <si>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</si>
  <si>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</si>
  <si>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</si>
  <si>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</si>
  <si>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</si>
  <si>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</si>
  <si>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</si>
  <si>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</si>
  <si>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</si>
  <si>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</si>
  <si>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</si>
  <si>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</si>
  <si>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</si>
  <si>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</si>
  <si>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</si>
  <si>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</si>
  <si>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</si>
  <si>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</si>
  <si>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</si>
  <si>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</si>
  <si>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</si>
  <si>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</si>
  <si>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</si>
  <si>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</si>
  <si>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</si>
  <si>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</si>
  <si>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</si>
  <si>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</si>
  <si>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</si>
  <si>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</si>
  <si>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</si>
  <si>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</si>
  <si>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</si>
  <si>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</si>
  <si>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</si>
  <si>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</si>
  <si>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</si>
  <si>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</si>
  <si>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</si>
  <si>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</si>
  <si>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</si>
  <si>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</si>
  <si>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</si>
  <si>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</si>
  <si>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</si>
  <si>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</si>
  <si>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</si>
  <si>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</si>
  <si>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</si>
  <si>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</si>
  <si>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</si>
  <si>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</si>
  <si>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</si>
  <si>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</si>
  <si>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</si>
  <si>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</si>
  <si>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</si>
  <si>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</si>
  <si>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</si>
  <si>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</si>
  <si>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</si>
  <si>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</si>
  <si>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</si>
  <si>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</si>
  <si>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</si>
  <si>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</si>
  <si>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</si>
  <si>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</si>
  <si>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</si>
  <si>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</si>
  <si>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</si>
  <si>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</si>
  <si>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</si>
  <si>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</si>
  <si>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</si>
  <si>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</si>
  <si>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</si>
  <si>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</si>
  <si>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</si>
  <si>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</si>
  <si>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</si>
  <si>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</si>
  <si>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</si>
  <si>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</si>
  <si>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</si>
  <si>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</si>
  <si>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</si>
  <si>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</si>
  <si>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</si>
  <si>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</si>
  <si>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</si>
  <si>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</si>
  <si>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</si>
  <si>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</si>
  <si>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</si>
  <si>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</si>
  <si>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</si>
  <si>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</si>
  <si>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</si>
  <si>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</si>
  <si>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</si>
  <si>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</si>
  <si>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</si>
  <si>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</si>
  <si>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</si>
  <si>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</si>
  <si>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</si>
  <si>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</si>
  <si>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</si>
  <si>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</si>
  <si>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</si>
  <si>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</si>
  <si>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</si>
  <si>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</si>
  <si>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</si>
  <si>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</si>
  <si>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</si>
  <si>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</si>
  <si>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</si>
  <si>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</si>
  <si>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</si>
  <si>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</si>
  <si>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</si>
  <si>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</si>
  <si>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</si>
  <si>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</si>
  <si>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</si>
  <si>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</si>
  <si>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</si>
  <si>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</si>
  <si>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</si>
  <si>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</si>
  <si>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</si>
  <si>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</si>
  <si>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</si>
  <si>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</si>
  <si>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</si>
  <si>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</si>
  <si>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</si>
  <si>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</si>
  <si>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</si>
  <si>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</si>
  <si>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</si>
  <si>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</si>
  <si>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</si>
  <si>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</si>
  <si>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</si>
  <si>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</si>
  <si>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</si>
  <si>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</si>
  <si>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</si>
  <si>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</si>
  <si>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</si>
  <si>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</si>
  <si>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</si>
  <si>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</si>
  <si>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</si>
  <si>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</si>
  <si>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</si>
  <si>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</si>
  <si>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</si>
  <si>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</si>
  <si>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</si>
  <si>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</si>
  <si>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</si>
  <si>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</si>
  <si>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</si>
  <si>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</si>
  <si>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</si>
  <si>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</si>
  <si>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</si>
  <si>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</si>
  <si>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</si>
  <si>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</si>
  <si>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</si>
  <si>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</si>
  <si>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</si>
  <si>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</si>
  <si>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</si>
  <si>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</si>
  <si>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</si>
  <si>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</si>
  <si>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</si>
  <si>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</si>
  <si>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</si>
  <si>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</si>
  <si>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</si>
  <si>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</si>
  <si>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</si>
  <si>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</si>
  <si>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</si>
  <si>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</si>
  <si>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</si>
  <si>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</si>
  <si>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</si>
  <si>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</si>
  <si>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</si>
  <si>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</si>
  <si>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</si>
  <si>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</si>
  <si>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</si>
  <si>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</si>
  <si>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</si>
  <si>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</si>
  <si>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</si>
  <si>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</si>
  <si>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</si>
  <si>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</si>
  <si>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</si>
  <si>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</si>
  <si>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</si>
  <si>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</si>
  <si>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</si>
  <si>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</si>
  <si>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</si>
  <si>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</si>
  <si>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</si>
  <si>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</si>
  <si>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</si>
  <si>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</si>
  <si>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</si>
  <si>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</si>
  <si>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</si>
  <si>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</si>
  <si>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</si>
  <si>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</si>
  <si>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</si>
  <si>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</si>
  <si>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</si>
  <si>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</si>
  <si>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</si>
  <si>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</si>
  <si>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</si>
  <si>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</si>
  <si>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</si>
  <si>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</si>
  <si>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</si>
  <si>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</si>
  <si>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</si>
  <si>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</si>
  <si>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</si>
  <si>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</si>
  <si>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</si>
  <si>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</si>
  <si>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</si>
  <si>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</si>
  <si>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</si>
  <si>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</si>
  <si>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</si>
  <si>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</si>
  <si>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</si>
  <si>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</si>
  <si>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</si>
  <si>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</si>
  <si>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</si>
  <si>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</si>
  <si>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</si>
  <si>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</si>
  <si>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</si>
  <si>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</si>
  <si>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</si>
  <si>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</si>
  <si>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</si>
  <si>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</si>
  <si>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</si>
  <si>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</si>
  <si>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</si>
  <si>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</si>
  <si>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</si>
  <si>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</si>
  <si>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</si>
  <si>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</si>
  <si>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</si>
  <si>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</si>
  <si>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</si>
  <si>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</si>
  <si>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</si>
  <si>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</si>
  <si>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</si>
  <si>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</si>
  <si>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</si>
  <si>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</si>
  <si>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</si>
  <si>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</si>
  <si>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</si>
  <si>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</si>
  <si>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</si>
  <si>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</si>
  <si>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</si>
  <si>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</si>
  <si>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</si>
  <si>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</si>
  <si>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</si>
  <si>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</si>
  <si>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</si>
  <si>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</si>
  <si>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</si>
  <si>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</si>
  <si>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</si>
  <si>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</si>
  <si>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</si>
  <si>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</si>
  <si>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</si>
  <si>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</si>
  <si>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</si>
  <si>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</si>
  <si>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</si>
  <si>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</si>
  <si>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</si>
  <si>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</si>
  <si>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</si>
  <si>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</si>
  <si>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</si>
  <si>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</si>
  <si>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</si>
  <si>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</si>
  <si>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</si>
  <si>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</si>
  <si>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</si>
  <si>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</si>
  <si>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</si>
  <si>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</si>
  <si>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</si>
  <si>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</si>
  <si>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</si>
  <si>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</si>
  <si>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</si>
  <si>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</si>
  <si>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</si>
  <si>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</si>
  <si>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</si>
  <si>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</si>
  <si>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</si>
  <si>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</si>
  <si>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</si>
  <si>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</si>
  <si>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</si>
  <si>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</si>
  <si>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</si>
  <si>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</si>
  <si>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</si>
  <si>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</si>
  <si>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</si>
  <si>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</si>
  <si>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</si>
  <si>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</si>
  <si>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</si>
  <si>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</si>
  <si>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</si>
  <si>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</si>
  <si>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</si>
  <si>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</si>
  <si>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</si>
  <si>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</si>
  <si>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</si>
  <si>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</si>
  <si>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</si>
  <si>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</si>
  <si>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</si>
  <si>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</si>
  <si>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</si>
  <si>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</si>
  <si>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</si>
  <si>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</si>
  <si>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</si>
  <si>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</si>
  <si>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</si>
  <si>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</si>
  <si>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</si>
  <si>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</si>
  <si>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</si>
  <si>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</si>
  <si>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</si>
  <si>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</si>
  <si>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</si>
  <si>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</si>
  <si>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</si>
  <si>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</si>
  <si>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</si>
  <si>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</si>
  <si>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</si>
  <si>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</si>
  <si>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</si>
  <si>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</si>
  <si>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</si>
  <si>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</si>
  <si>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</si>
  <si>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</si>
  <si>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</si>
  <si>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</si>
  <si>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</si>
  <si>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</si>
  <si>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</si>
  <si>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</si>
  <si>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</si>
  <si>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</si>
  <si>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</si>
  <si>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</si>
  <si>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</si>
  <si>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</si>
  <si>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</si>
  <si>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</si>
  <si>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</si>
  <si>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</si>
  <si>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</si>
  <si>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</si>
  <si>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</si>
  <si>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</si>
  <si>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</si>
  <si>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</si>
  <si>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</si>
  <si>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</si>
  <si>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</si>
  <si>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</si>
  <si>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</si>
  <si>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</si>
  <si>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</si>
  <si>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</si>
  <si>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</si>
  <si>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</si>
  <si>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</si>
  <si>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</si>
  <si>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</si>
  <si>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</si>
  <si>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</si>
  <si>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</si>
  <si>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</si>
  <si>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</si>
  <si>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</si>
  <si>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</si>
  <si>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</si>
  <si>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</si>
  <si>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</si>
  <si>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</si>
  <si>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</si>
  <si>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</si>
  <si>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</si>
  <si>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</si>
  <si>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</si>
  <si>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</si>
  <si>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</si>
  <si>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</si>
  <si>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</si>
  <si>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</si>
  <si>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</si>
  <si>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</si>
  <si>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</si>
  <si>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</si>
  <si>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</si>
  <si>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</si>
  <si>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</si>
  <si>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</si>
  <si>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</si>
  <si>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</si>
  <si>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</si>
  <si>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</si>
  <si>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</si>
  <si>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</si>
  <si>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</si>
  <si>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</si>
  <si>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</si>
  <si>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</si>
  <si>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</si>
  <si>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</si>
  <si>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</si>
  <si>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</si>
  <si>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</si>
  <si>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</si>
  <si>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</si>
  <si>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</si>
  <si>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</si>
  <si>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</si>
  <si>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</si>
  <si>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</si>
  <si>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</si>
  <si>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</si>
  <si>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</si>
  <si>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</si>
  <si>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</si>
  <si>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</si>
  <si>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</si>
  <si>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</si>
  <si>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</si>
  <si>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</si>
  <si>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</si>
  <si>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</si>
  <si>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</si>
  <si>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</si>
  <si>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</si>
  <si>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</si>
  <si>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</si>
  <si>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</si>
  <si>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</si>
  <si>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</si>
  <si>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</si>
  <si>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</si>
  <si>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</si>
  <si>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</si>
  <si>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</si>
  <si>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</si>
  <si>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</si>
  <si>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</si>
  <si>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</si>
  <si>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</si>
  <si>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</si>
  <si>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</si>
  <si>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</si>
  <si>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</si>
  <si>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</si>
  <si>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</si>
  <si>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</si>
  <si>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</si>
  <si>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</si>
  <si>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</si>
  <si>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</si>
  <si>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</si>
  <si>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</si>
  <si>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</si>
  <si>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</si>
  <si>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</si>
  <si>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</si>
  <si>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</si>
  <si>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</si>
  <si>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</si>
  <si>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</si>
  <si>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</si>
  <si>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</si>
  <si>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</si>
  <si>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</si>
  <si>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</si>
  <si>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</si>
  <si>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</si>
  <si>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</si>
  <si>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</si>
  <si>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</si>
  <si>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</si>
  <si>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</si>
  <si>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</si>
  <si>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</si>
  <si>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</si>
  <si>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</si>
  <si>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</si>
  <si>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</si>
  <si>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</si>
  <si>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</si>
  <si>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</si>
  <si>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</si>
  <si>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</si>
  <si>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</si>
  <si>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</si>
  <si>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</si>
  <si>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</si>
  <si>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</si>
  <si>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</si>
  <si>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</si>
  <si>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</si>
  <si>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</si>
  <si>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</si>
  <si>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</si>
  <si>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</si>
  <si>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</si>
  <si>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</si>
  <si>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</si>
  <si>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</si>
  <si>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</si>
  <si>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</si>
  <si>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</si>
  <si>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</si>
  <si>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</si>
  <si>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</si>
  <si>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</si>
  <si>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</si>
  <si>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</si>
  <si>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</si>
  <si>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</si>
  <si>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</si>
  <si>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</si>
  <si>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</si>
  <si>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</si>
  <si>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</si>
  <si>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</si>
  <si>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</si>
  <si>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</si>
  <si>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</si>
  <si>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</si>
  <si>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</si>
  <si>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</si>
  <si>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</si>
  <si>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</si>
  <si>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</si>
  <si>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</si>
  <si>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</si>
  <si>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</si>
  <si>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</si>
  <si>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</si>
  <si>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</si>
  <si>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</si>
  <si>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</si>
  <si>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</si>
  <si>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</si>
  <si>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</si>
  <si>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</si>
  <si>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</si>
  <si>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</si>
  <si>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</si>
  <si>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</si>
  <si>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</si>
  <si>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</si>
  <si>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</si>
  <si>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</si>
  <si>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</si>
  <si>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</si>
  <si>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</si>
  <si>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</si>
  <si>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</si>
  <si>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</si>
  <si>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</si>
  <si>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</si>
  <si>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</si>
  <si>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</si>
  <si>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</si>
  <si>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</si>
  <si>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</si>
  <si>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</si>
  <si>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</si>
  <si>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</si>
  <si>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</si>
  <si>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</si>
  <si>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</si>
  <si>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</si>
  <si>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</si>
  <si>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</si>
  <si>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</si>
  <si>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</si>
  <si>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</si>
  <si>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</si>
  <si>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</si>
  <si>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</si>
  <si>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</si>
  <si>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</si>
  <si>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</si>
  <si>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</si>
  <si>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</si>
  <si>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</si>
  <si>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</si>
  <si>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</si>
  <si>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</si>
  <si>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</si>
  <si>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</si>
  <si>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</si>
  <si>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</si>
  <si>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</si>
  <si>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</si>
  <si>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</si>
  <si>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</si>
  <si>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</si>
  <si>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</si>
  <si>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</si>
  <si>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</si>
  <si>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</si>
  <si>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</si>
  <si>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</si>
  <si>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</si>
  <si>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</si>
  <si>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</si>
  <si>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</si>
  <si>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</si>
  <si>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</si>
  <si>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</si>
  <si>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</si>
  <si>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</si>
  <si>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</si>
  <si>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</si>
  <si>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</si>
  <si>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</si>
  <si>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</si>
  <si>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</si>
  <si>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</si>
  <si>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</si>
  <si>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</si>
  <si>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</si>
  <si>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</si>
  <si>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</si>
  <si>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</si>
  <si>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</si>
  <si>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</si>
  <si>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</si>
  <si>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</si>
  <si>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</si>
  <si>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</si>
  <si>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</si>
  <si>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</si>
  <si>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</si>
  <si>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</si>
  <si>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</si>
  <si>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</si>
  <si>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</si>
  <si>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</si>
  <si>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</si>
  <si>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</si>
  <si>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</si>
  <si>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</si>
  <si>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</si>
  <si>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</si>
  <si>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</si>
  <si>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</si>
  <si>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</si>
  <si>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</si>
  <si>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</si>
  <si>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</si>
  <si>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</si>
  <si>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</si>
  <si>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</si>
  <si>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</si>
  <si>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</si>
  <si>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</si>
  <si>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</si>
  <si>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</si>
  <si>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</si>
  <si>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</si>
  <si>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</si>
  <si>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</si>
  <si>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</si>
  <si>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</si>
  <si>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</si>
  <si>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</si>
  <si>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</si>
  <si>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</si>
  <si>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</si>
  <si>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</si>
  <si>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</si>
  <si>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</si>
  <si>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</si>
  <si>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</si>
  <si>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</si>
  <si>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</si>
  <si>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</si>
  <si>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</si>
  <si>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</si>
  <si>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</si>
  <si>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</si>
  <si>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</si>
  <si>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</si>
  <si>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</si>
  <si>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</si>
  <si>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</si>
  <si>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</si>
  <si>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</si>
  <si>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</si>
  <si>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</si>
  <si>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</si>
  <si>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</si>
  <si>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</si>
  <si>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</si>
  <si>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</si>
  <si>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</si>
  <si>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</si>
  <si>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</si>
  <si>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</si>
  <si>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</si>
  <si>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</si>
  <si>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</si>
  <si>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</si>
  <si>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</si>
  <si>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</si>
  <si>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</si>
  <si>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</si>
  <si>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</si>
  <si>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</si>
  <si>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</si>
  <si>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</si>
  <si>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</si>
  <si>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</si>
  <si>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</si>
  <si>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</si>
  <si>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</si>
  <si>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</si>
  <si>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</si>
  <si>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</si>
  <si>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</si>
  <si>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</si>
  <si>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</si>
  <si>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</si>
  <si>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</si>
  <si>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</si>
  <si>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</si>
  <si>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</si>
  <si>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</si>
  <si>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</si>
  <si>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</si>
  <si>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</si>
  <si>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</si>
  <si>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</si>
  <si>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</si>
  <si>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</si>
  <si>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</si>
  <si>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</si>
  <si>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</si>
  <si>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</si>
  <si>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</si>
  <si>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</si>
  <si>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</si>
  <si>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</si>
  <si>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</si>
  <si>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</si>
  <si>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</si>
  <si>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</si>
  <si>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</si>
  <si>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</si>
  <si>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</si>
  <si>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</si>
  <si>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</si>
  <si>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</si>
  <si>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</si>
  <si>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</si>
  <si>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</si>
  <si>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</si>
  <si>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</si>
  <si>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</si>
  <si>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</si>
  <si>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</si>
  <si>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</si>
  <si>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</si>
  <si>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</si>
  <si>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</si>
  <si>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</si>
  <si>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</si>
  <si>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</si>
  <si>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</si>
  <si>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</si>
  <si>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</si>
  <si>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</si>
  <si>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</si>
  <si>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</si>
  <si>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</si>
  <si>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</si>
  <si>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</si>
  <si>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</si>
  <si>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</si>
  <si>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</si>
  <si>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</si>
  <si>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</si>
  <si>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</si>
  <si>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</si>
  <si>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</si>
  <si>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</si>
  <si>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</si>
  <si>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</si>
  <si>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</si>
  <si>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</si>
  <si>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</si>
  <si>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</si>
  <si>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</si>
  <si>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</si>
  <si>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</si>
  <si>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</si>
  <si>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</si>
  <si>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</si>
  <si>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</si>
  <si>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</si>
  <si>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</si>
  <si>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</si>
  <si>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</si>
  <si>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</si>
  <si>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</si>
  <si>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</si>
  <si>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</si>
  <si>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</si>
  <si>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</si>
  <si>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</si>
  <si>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</si>
  <si>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</si>
  <si>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</si>
  <si>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</si>
  <si>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</si>
  <si>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</si>
  <si>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</si>
  <si>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</si>
  <si>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</si>
  <si>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</si>
  <si>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</si>
  <si>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</si>
  <si>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</si>
  <si>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</si>
  <si>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</si>
  <si>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</si>
  <si>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</si>
  <si>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</si>
  <si>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</si>
  <si>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</si>
  <si>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</si>
  <si>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</si>
  <si>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</si>
  <si>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</si>
  <si>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</si>
  <si>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</si>
  <si>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</si>
  <si>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</si>
  <si>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</si>
  <si>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</si>
  <si>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</si>
  <si>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</si>
  <si>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</si>
  <si>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</si>
  <si>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</si>
  <si>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</si>
  <si>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</si>
  <si>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</si>
  <si>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</si>
  <si>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</si>
  <si>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</si>
  <si>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</si>
  <si>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</si>
  <si>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</si>
  <si>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</si>
  <si>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</si>
  <si>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</si>
  <si>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</si>
  <si>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</si>
  <si>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</si>
  <si>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</si>
  <si>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</si>
  <si>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</si>
  <si>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</si>
  <si>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</si>
  <si>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</si>
  <si>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</si>
  <si>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</si>
  <si>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</si>
  <si>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</si>
  <si>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</si>
  <si>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</si>
  <si>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</si>
  <si>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</si>
  <si>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</si>
  <si>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</si>
  <si>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</si>
  <si>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</si>
  <si>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</si>
  <si>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</si>
  <si>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</si>
  <si>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</si>
  <si>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</si>
  <si>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</si>
  <si>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</si>
  <si>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</si>
  <si>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</si>
  <si>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</si>
  <si>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</si>
  <si>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</si>
  <si>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</si>
  <si>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</si>
  <si>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</si>
  <si>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</si>
  <si>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</si>
  <si>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</si>
  <si>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</si>
  <si>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</si>
  <si>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</si>
  <si>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</si>
  <si>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</si>
  <si>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</si>
  <si>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</si>
  <si>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</si>
  <si>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</si>
  <si>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</si>
  <si>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</si>
  <si>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</si>
  <si>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</si>
  <si>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</si>
  <si>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</si>
  <si>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</si>
  <si>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</si>
  <si>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</si>
  <si>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</si>
  <si>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</si>
  <si>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</si>
  <si>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</si>
  <si>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</si>
  <si>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</si>
  <si>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</si>
  <si>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</si>
  <si>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</si>
  <si>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</si>
  <si>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</si>
  <si>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</si>
  <si>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</si>
  <si>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</si>
  <si>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</si>
  <si>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</si>
  <si>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</si>
  <si>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</si>
  <si>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</si>
  <si>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</si>
  <si>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</si>
  <si>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</si>
  <si>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</si>
  <si>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</si>
  <si>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</si>
  <si>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</si>
  <si>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</si>
  <si>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</si>
  <si>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</si>
  <si>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</si>
  <si>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</si>
  <si>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</si>
  <si>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</si>
  <si>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</si>
  <si>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</si>
  <si>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</si>
  <si>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</si>
  <si>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</si>
  <si>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</si>
  <si>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</si>
  <si>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</si>
  <si>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</si>
  <si>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</si>
  <si>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</si>
  <si>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</si>
  <si>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</si>
  <si>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</si>
  <si>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</si>
  <si>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</si>
  <si>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</si>
  <si>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</si>
  <si>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</si>
  <si>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</si>
  <si>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</si>
  <si>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</si>
  <si>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</si>
  <si>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</si>
  <si>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</si>
  <si>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</si>
  <si>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</si>
  <si>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</si>
  <si>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</si>
  <si>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</si>
  <si>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</si>
  <si>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</si>
  <si>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</si>
  <si>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</si>
  <si>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</si>
  <si>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</si>
  <si>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</si>
  <si>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</si>
  <si>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</si>
  <si>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</si>
  <si>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</si>
  <si>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</si>
  <si>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</si>
  <si>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</si>
  <si>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</si>
  <si>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</si>
  <si>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</si>
  <si>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</si>
  <si>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</si>
  <si>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</si>
  <si>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</si>
  <si>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</si>
  <si>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</si>
  <si>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</si>
  <si>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</si>
  <si>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</si>
  <si>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</si>
  <si>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</si>
  <si>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</si>
  <si>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</si>
  <si>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</si>
  <si>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</si>
  <si>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</si>
  <si>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</si>
  <si>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</si>
  <si>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</si>
  <si>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</si>
  <si>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</si>
  <si>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</si>
  <si>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</si>
  <si>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</si>
  <si>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</si>
  <si>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</si>
  <si>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</si>
  <si>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</si>
  <si>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</si>
  <si>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</si>
  <si>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</si>
  <si>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</si>
  <si>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</si>
  <si>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</si>
  <si>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</si>
  <si>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</si>
  <si>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</si>
  <si>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</si>
  <si>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</si>
  <si>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</si>
  <si>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</si>
  <si>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</si>
  <si>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</si>
  <si>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</si>
  <si>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</si>
  <si>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</si>
  <si>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</si>
  <si>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</si>
  <si>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</si>
  <si>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</si>
  <si>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</si>
  <si>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</si>
  <si>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</si>
  <si>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</si>
  <si>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</si>
  <si>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</si>
  <si>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</si>
  <si>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</si>
  <si>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</si>
  <si>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</si>
  <si>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</si>
  <si>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</si>
  <si>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</si>
  <si>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</si>
  <si>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</si>
  <si>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</si>
  <si>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</si>
  <si>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</si>
  <si>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</si>
  <si>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</si>
  <si>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</si>
  <si>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</si>
  <si>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</si>
  <si>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</si>
  <si>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</si>
  <si>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</si>
  <si>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</si>
  <si>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</si>
  <si>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</si>
  <si>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</si>
  <si>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</si>
  <si>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</si>
  <si>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</si>
  <si>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</si>
  <si>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</si>
  <si>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</si>
  <si>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</si>
  <si>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</si>
  <si>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</si>
  <si>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</si>
  <si>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</si>
  <si>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</si>
  <si>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</si>
  <si>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</si>
  <si>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</si>
  <si>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</si>
  <si>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</si>
  <si>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</si>
  <si>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</si>
  <si>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</si>
  <si>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</si>
  <si>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</si>
  <si>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</si>
  <si>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</si>
  <si>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</si>
  <si>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</si>
  <si>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</si>
  <si>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</si>
  <si>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</si>
  <si>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</si>
  <si>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</si>
  <si>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</si>
  <si>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</si>
  <si>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</si>
  <si>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</si>
  <si>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</si>
  <si>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</si>
  <si>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</si>
  <si>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</si>
  <si>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</si>
  <si>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</si>
  <si>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</si>
  <si>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</si>
  <si>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</si>
  <si>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</si>
  <si>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</si>
  <si>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</si>
  <si>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</si>
  <si>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</si>
  <si>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</si>
  <si>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</si>
  <si>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</si>
  <si>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</si>
  <si>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</si>
  <si>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</si>
  <si>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</si>
  <si>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</si>
  <si>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</si>
  <si>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</si>
  <si>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</si>
  <si>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</si>
  <si>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</si>
  <si>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</si>
  <si>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</si>
  <si>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</si>
  <si>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</si>
  <si>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</si>
  <si>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</si>
  <si>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</si>
  <si>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</si>
  <si>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</si>
  <si>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</si>
  <si>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</si>
  <si>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</si>
  <si>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</si>
  <si>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</si>
  <si>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</si>
  <si>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</si>
  <si>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</si>
  <si>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</si>
  <si>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</si>
  <si>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</si>
  <si>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</si>
  <si>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</si>
  <si>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</si>
  <si>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</si>
  <si>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</si>
  <si>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</si>
  <si>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</si>
  <si>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</si>
  <si>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</si>
  <si>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</si>
  <si>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</si>
  <si>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</si>
  <si>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</si>
  <si>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</si>
  <si>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</si>
  <si>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</si>
  <si>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</si>
  <si>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</si>
  <si>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</si>
  <si>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</si>
  <si>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</si>
  <si>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</si>
  <si>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</si>
  <si>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</si>
  <si>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</si>
  <si>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</si>
  <si>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</si>
  <si>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</si>
  <si>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</si>
  <si>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</si>
  <si>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</si>
  <si>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</si>
  <si>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</si>
  <si>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</si>
  <si>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</si>
  <si>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</si>
  <si>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</si>
  <si>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</si>
  <si>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</si>
  <si>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</si>
  <si>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</si>
  <si>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</si>
  <si>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</si>
  <si>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</si>
  <si>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</si>
  <si>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</si>
  <si>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</si>
  <si>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</si>
  <si>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</si>
  <si>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</si>
  <si>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</si>
  <si>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</si>
  <si>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</si>
  <si>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</si>
  <si>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</si>
  <si>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</si>
  <si>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</si>
  <si>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</si>
  <si>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</si>
  <si>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</si>
  <si>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</si>
  <si>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</si>
  <si>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</si>
  <si>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</si>
  <si>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</si>
  <si>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</si>
  <si>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</si>
  <si>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</si>
  <si>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</si>
  <si>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</si>
  <si>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</si>
  <si>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</si>
  <si>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</si>
  <si>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</si>
  <si>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</si>
  <si>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</si>
  <si>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</si>
  <si>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</si>
  <si>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</si>
  <si>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</si>
  <si>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</si>
  <si>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</si>
  <si>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</si>
  <si>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</si>
  <si>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</si>
  <si>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</si>
  <si>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</si>
  <si>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</si>
  <si>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</si>
  <si>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</si>
  <si>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</si>
  <si>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</si>
  <si>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</si>
  <si>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</si>
  <si>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</si>
  <si>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</si>
  <si>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</si>
  <si>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</si>
  <si>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</si>
  <si>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</si>
  <si>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</si>
  <si>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</si>
  <si>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</si>
  <si>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</si>
  <si>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</si>
  <si>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</si>
  <si>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</si>
  <si>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</si>
  <si>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</si>
  <si>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</si>
  <si>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</si>
  <si>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</si>
  <si>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</si>
  <si>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</si>
  <si>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</si>
  <si>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</si>
  <si>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</si>
  <si>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</si>
  <si>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</si>
  <si>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</si>
  <si>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</si>
  <si>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</si>
  <si>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</si>
  <si>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</si>
  <si>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</si>
  <si>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</si>
  <si>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</si>
  <si>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</si>
  <si>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</si>
  <si>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</si>
  <si>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</si>
  <si>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</si>
  <si>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</si>
  <si>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</si>
  <si>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</si>
  <si>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</si>
  <si>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</si>
  <si>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</si>
  <si>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</si>
  <si>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</si>
  <si>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</si>
  <si>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</si>
  <si>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</si>
  <si>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</si>
  <si>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</si>
  <si>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</si>
  <si>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</si>
  <si>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</si>
  <si>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</si>
  <si>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</si>
  <si>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</si>
  <si>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</si>
  <si>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</si>
  <si>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</si>
  <si>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</si>
  <si>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</si>
  <si>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</si>
  <si>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</si>
  <si>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</si>
  <si>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</si>
  <si>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</si>
  <si>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</si>
  <si>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</si>
  <si>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</si>
  <si>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</si>
  <si>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</si>
  <si>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</si>
  <si>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</si>
  <si>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</si>
  <si>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</si>
  <si>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</si>
  <si>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</si>
  <si>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</si>
  <si>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</si>
  <si>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</si>
  <si>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</si>
  <si>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</si>
  <si>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</si>
  <si>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</si>
  <si>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</si>
  <si>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</si>
  <si>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</si>
  <si>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</si>
  <si>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</si>
  <si>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</si>
  <si>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</si>
  <si>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</si>
  <si>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</si>
  <si>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</si>
  <si>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</si>
  <si>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</si>
  <si>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</si>
  <si>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</si>
  <si>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</si>
  <si>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</si>
  <si>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</si>
  <si>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</si>
  <si>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</si>
  <si>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</si>
  <si>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</si>
  <si>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</si>
  <si>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</si>
  <si>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</si>
  <si>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</si>
  <si>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</si>
  <si>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</si>
  <si>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</si>
  <si>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</si>
  <si>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</si>
  <si>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</si>
  <si>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</si>
  <si>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</si>
  <si>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</si>
  <si>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</si>
  <si>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</si>
  <si>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</si>
  <si>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</si>
  <si>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</si>
  <si>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</si>
  <si>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</si>
  <si>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</si>
  <si>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</si>
  <si>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</si>
  <si>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</si>
  <si>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</si>
  <si>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</si>
  <si>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</si>
  <si>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</si>
  <si>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</si>
  <si>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</si>
  <si>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</si>
  <si>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</si>
  <si>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</si>
  <si>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</si>
  <si>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</si>
  <si>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</si>
  <si>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</si>
  <si>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</si>
  <si>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</si>
  <si>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</si>
  <si>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</si>
  <si>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</si>
  <si>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</si>
  <si>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</si>
  <si>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</si>
  <si>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</si>
  <si>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</si>
  <si>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</si>
  <si>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</si>
  <si>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</si>
  <si>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</si>
  <si>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</si>
  <si>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</si>
  <si>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</si>
  <si>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</si>
  <si>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</si>
  <si>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</si>
  <si>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</si>
  <si>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</si>
  <si>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</si>
  <si>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</si>
  <si>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</si>
  <si>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</si>
  <si>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</si>
  <si>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</si>
  <si>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</si>
  <si>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</si>
  <si>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</si>
  <si>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</si>
  <si>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</si>
  <si>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</si>
  <si>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</si>
  <si>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</si>
  <si>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</si>
  <si>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</si>
  <si>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</si>
  <si>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</si>
  <si>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</si>
  <si>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</si>
  <si>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</si>
  <si>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</si>
  <si>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</si>
  <si>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</si>
  <si>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</si>
  <si>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</si>
  <si>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</si>
  <si>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</si>
  <si>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</si>
  <si>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</si>
  <si>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</si>
  <si>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</si>
  <si>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</si>
  <si>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</si>
  <si>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</si>
  <si>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</si>
  <si>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</si>
  <si>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</si>
  <si>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</si>
  <si>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</si>
  <si>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</si>
  <si>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</si>
  <si>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</si>
  <si>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</si>
  <si>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</si>
  <si>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</si>
  <si>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</si>
  <si>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</si>
  <si>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</si>
  <si>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</si>
  <si>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</si>
  <si>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</si>
  <si>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</si>
  <si>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</si>
  <si>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</si>
  <si>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</si>
  <si>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</si>
  <si>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</si>
  <si>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</si>
  <si>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</si>
  <si>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</si>
  <si>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</si>
  <si>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</si>
  <si>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</si>
  <si>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</si>
  <si>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</si>
  <si>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</si>
  <si>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</si>
  <si>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</si>
  <si>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</si>
  <si>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</si>
  <si>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</si>
  <si>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</si>
  <si>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</si>
  <si>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</si>
  <si>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</si>
  <si>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</si>
  <si>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</si>
  <si>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</si>
  <si>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</si>
  <si>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</si>
  <si>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</si>
  <si>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</si>
  <si>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</si>
  <si>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</si>
  <si>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</si>
  <si>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</si>
  <si>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</si>
  <si>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</si>
  <si>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</si>
  <si>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</si>
  <si>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</si>
  <si>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</si>
  <si>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</si>
  <si>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</si>
  <si>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</si>
  <si>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</si>
  <si>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</si>
  <si>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</si>
  <si>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</si>
  <si>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</si>
  <si>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</si>
  <si>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</si>
  <si>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</si>
  <si>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</si>
  <si>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</si>
  <si>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</si>
  <si>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</si>
  <si>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</si>
  <si>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</si>
  <si>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</si>
  <si>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</si>
  <si>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</si>
  <si>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</si>
  <si>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</si>
  <si>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</si>
  <si>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</si>
  <si>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</si>
  <si>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</si>
  <si>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</si>
  <si>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</si>
  <si>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</si>
  <si>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</si>
  <si>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</si>
  <si>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</si>
  <si>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</si>
  <si>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</si>
  <si>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</si>
  <si>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</si>
  <si>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</si>
  <si>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</si>
  <si>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</si>
  <si>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</si>
  <si>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</si>
  <si>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</si>
  <si>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</si>
  <si>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</si>
  <si>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</si>
  <si>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</si>
  <si>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</si>
  <si>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</si>
  <si>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</si>
  <si>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</si>
  <si>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</si>
  <si>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</si>
  <si>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</si>
  <si>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</si>
  <si>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</si>
  <si>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</si>
  <si>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</si>
  <si>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</si>
  <si>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</si>
  <si>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</si>
  <si>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</si>
  <si>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</si>
  <si>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</si>
  <si>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</si>
  <si>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</si>
  <si>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</si>
  <si>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</si>
  <si>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</si>
  <si>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</si>
  <si>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</si>
  <si>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</si>
  <si>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</si>
  <si>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</si>
  <si>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</si>
  <si>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</si>
  <si>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</si>
  <si>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</si>
  <si>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</si>
  <si>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</si>
  <si>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</si>
  <si>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</si>
  <si>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</si>
  <si>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</si>
  <si>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</si>
  <si>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</si>
  <si>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</si>
  <si>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</si>
  <si>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</si>
  <si>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</si>
  <si>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</si>
  <si>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</si>
  <si>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</si>
  <si>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</si>
  <si>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</si>
  <si>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</si>
  <si>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</si>
  <si>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</si>
  <si>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</si>
  <si>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</si>
  <si>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</si>
  <si>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</si>
  <si>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</si>
  <si>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</si>
  <si>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</si>
  <si>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</si>
  <si>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</si>
  <si>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</si>
  <si>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</si>
  <si>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</si>
  <si>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</si>
  <si>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</si>
  <si>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</si>
  <si>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</si>
  <si>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</si>
  <si>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</si>
  <si>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</si>
  <si>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</si>
  <si>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</si>
  <si>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</si>
  <si>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</si>
  <si>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</si>
  <si>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</si>
  <si>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</si>
  <si>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</si>
  <si>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</si>
  <si>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</si>
  <si>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</si>
  <si>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</si>
  <si>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</si>
  <si>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</si>
  <si>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</si>
  <si>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</si>
  <si>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</si>
  <si>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</si>
  <si>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</si>
  <si>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</si>
  <si>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</si>
  <si>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</si>
  <si>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</si>
  <si>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</si>
  <si>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</si>
  <si>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</si>
  <si>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</si>
  <si>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</si>
  <si>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</si>
  <si>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</si>
  <si>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</si>
  <si>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</si>
  <si>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</si>
  <si>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</si>
  <si>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</si>
  <si>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</si>
  <si>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</si>
  <si>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</si>
  <si>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</si>
  <si>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</si>
  <si>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</si>
  <si>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</si>
  <si>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</si>
  <si>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</si>
  <si>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</si>
  <si>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</si>
  <si>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</si>
  <si>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</si>
  <si>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</si>
  <si>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</si>
  <si>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</si>
  <si>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</si>
  <si>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</si>
  <si>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</si>
  <si>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</si>
  <si>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</si>
  <si>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</si>
  <si>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</si>
  <si>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</si>
  <si>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</si>
  <si>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</si>
  <si>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</si>
  <si>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</si>
  <si>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</si>
  <si>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</si>
  <si>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</si>
  <si>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</si>
  <si>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</si>
  <si>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</si>
  <si>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</si>
  <si>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</si>
  <si>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</si>
  <si>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</si>
  <si>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</si>
  <si>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</si>
  <si>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</si>
  <si>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</si>
  <si>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</si>
  <si>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</si>
  <si>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</si>
  <si>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</si>
  <si>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</si>
  <si>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</si>
  <si>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</si>
  <si>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</si>
  <si>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</si>
  <si>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</si>
  <si>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</si>
  <si>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</si>
  <si>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</si>
  <si>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</si>
  <si>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</si>
  <si>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</si>
  <si>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</si>
  <si>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</si>
  <si>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</si>
  <si>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</si>
  <si>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</si>
  <si>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</si>
  <si>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</si>
  <si>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</si>
  <si>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</si>
  <si>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</si>
  <si>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</si>
  <si>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</si>
  <si>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</si>
  <si>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</si>
  <si>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</si>
  <si>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</si>
  <si>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</si>
  <si>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</si>
  <si>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</si>
  <si>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</si>
  <si>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</si>
  <si>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</si>
  <si>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</si>
  <si>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</si>
  <si>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</si>
  <si>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</si>
  <si>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</si>
  <si>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</si>
  <si>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</si>
  <si>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</si>
  <si>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</si>
  <si>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</si>
  <si>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</si>
  <si>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</si>
  <si>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</si>
  <si>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</si>
  <si>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</si>
  <si>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</si>
  <si>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</si>
  <si>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</si>
  <si>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</si>
  <si>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</si>
  <si>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</si>
  <si>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</si>
  <si>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</si>
  <si>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</si>
  <si>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</si>
  <si>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</si>
  <si>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</si>
  <si>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</si>
  <si>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</si>
  <si>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</si>
  <si>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</si>
  <si>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</si>
  <si>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</si>
  <si>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</si>
  <si>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</si>
  <si>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</si>
  <si>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</si>
  <si>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</si>
  <si>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</si>
  <si>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</si>
  <si>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</si>
  <si>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</si>
  <si>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</si>
  <si>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</si>
  <si>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</si>
  <si>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</si>
  <si>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</si>
  <si>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</si>
  <si>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</si>
  <si>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</si>
  <si>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</si>
  <si>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</si>
  <si>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</si>
  <si>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</si>
  <si>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</si>
  <si>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</si>
  <si>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</si>
  <si>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</si>
  <si>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</si>
  <si>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</si>
  <si>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</si>
  <si>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</si>
  <si>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</si>
  <si>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</si>
  <si>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</si>
  <si>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</si>
  <si>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</si>
  <si>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</si>
  <si>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</si>
  <si>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</si>
  <si>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</si>
  <si>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</si>
  <si>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</si>
  <si>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</si>
  <si>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</si>
  <si>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</si>
  <si>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</si>
  <si>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</si>
  <si>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</si>
  <si>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</si>
  <si>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</si>
  <si>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</si>
  <si>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</si>
  <si>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</si>
  <si>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</si>
  <si>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</si>
  <si>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</si>
  <si>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</si>
  <si>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</si>
  <si>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</si>
  <si>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</si>
  <si>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</si>
  <si>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</si>
  <si>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</si>
  <si>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</si>
  <si>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</si>
  <si>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</si>
  <si>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</si>
  <si>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</si>
  <si>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</si>
  <si>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</si>
  <si>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</si>
  <si>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</si>
  <si>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</si>
  <si>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</si>
  <si>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</si>
  <si>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</si>
  <si>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</si>
  <si>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</si>
  <si>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</si>
  <si>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</si>
  <si>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</si>
  <si>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</si>
  <si>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</si>
  <si>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</si>
  <si>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</si>
  <si>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</si>
  <si>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</si>
  <si>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</si>
  <si>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</si>
  <si>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</si>
  <si>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</si>
  <si>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</si>
  <si>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</si>
  <si>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</si>
  <si>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</si>
  <si>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</si>
  <si>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</si>
  <si>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</si>
  <si>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</si>
  <si>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</si>
  <si>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</si>
  <si>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</si>
  <si>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</si>
  <si>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</si>
  <si>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</si>
  <si>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</si>
  <si>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</si>
  <si>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</si>
  <si>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</si>
  <si>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</si>
  <si>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</si>
  <si>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</si>
  <si>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</si>
  <si>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</si>
  <si>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</si>
  <si>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</si>
  <si>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</si>
  <si>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</si>
  <si>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</si>
  <si>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</si>
  <si>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</si>
  <si>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</si>
  <si>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</si>
  <si>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</si>
  <si>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</si>
  <si>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</si>
  <si>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</si>
  <si>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</si>
  <si>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</si>
  <si>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</si>
  <si>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</si>
  <si>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</si>
  <si>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</si>
  <si>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</si>
  <si>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</si>
  <si>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</si>
  <si>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</si>
  <si>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</si>
  <si>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</si>
  <si>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</si>
  <si>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</si>
  <si>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</si>
  <si>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</si>
  <si>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</si>
  <si>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</si>
  <si>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</si>
  <si>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</si>
  <si>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</si>
  <si>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</si>
  <si>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</si>
  <si>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</si>
  <si>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</si>
  <si>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</si>
  <si>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</si>
  <si>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</si>
  <si>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</si>
  <si>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</si>
  <si>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</si>
  <si>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</si>
  <si>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</si>
  <si>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</si>
  <si>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</si>
  <si>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</si>
  <si>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</si>
  <si>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</si>
  <si>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</si>
  <si>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</si>
  <si>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</si>
  <si>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</si>
  <si>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</si>
  <si>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</si>
  <si>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</si>
  <si>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</si>
  <si>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</si>
  <si>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</si>
  <si>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</si>
  <si>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</si>
  <si>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</si>
  <si>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</si>
  <si>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</si>
  <si>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</si>
  <si>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</si>
  <si>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</si>
  <si>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</si>
  <si>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</si>
  <si>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</si>
  <si>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</si>
  <si>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</si>
  <si>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</si>
  <si>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</si>
  <si>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</si>
  <si>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</si>
  <si>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</si>
  <si>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</si>
  <si>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</si>
  <si>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</si>
  <si>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</si>
  <si>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</si>
  <si>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</si>
  <si>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</si>
  <si>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</si>
  <si>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</si>
  <si>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</si>
  <si>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</si>
  <si>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</si>
  <si>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</si>
  <si>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</si>
  <si>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</si>
  <si>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</si>
  <si>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</si>
  <si>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</si>
  <si>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</si>
  <si>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</si>
  <si>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</si>
  <si>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</si>
  <si>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</si>
  <si>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</si>
  <si>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</si>
  <si>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</si>
  <si>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</si>
  <si>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</si>
  <si>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</si>
  <si>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</si>
  <si>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</si>
  <si>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</si>
  <si>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</si>
  <si>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</si>
  <si>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</si>
  <si>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</si>
  <si>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</si>
  <si>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</si>
  <si>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</si>
  <si>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</si>
  <si>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</si>
  <si>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</si>
  <si>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</si>
  <si>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</si>
  <si>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</si>
  <si>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</si>
  <si>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</si>
  <si>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</si>
  <si>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</si>
  <si>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</si>
  <si>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</si>
  <si>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</si>
  <si>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</si>
  <si>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</si>
  <si>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</si>
  <si>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</si>
  <si>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</si>
  <si>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</si>
  <si>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</si>
  <si>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</si>
  <si>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</si>
  <si>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</si>
  <si>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</si>
  <si>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</si>
  <si>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</si>
  <si>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</si>
  <si>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</si>
  <si>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</si>
  <si>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</si>
  <si>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</si>
  <si>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</si>
  <si>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</si>
  <si>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</si>
  <si>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</si>
  <si>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</si>
  <si>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</si>
  <si>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</si>
  <si>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</si>
  <si>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</si>
  <si>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</si>
  <si>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</si>
  <si>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</si>
  <si>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</si>
  <si>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</si>
  <si>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</si>
  <si>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</si>
  <si>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</si>
  <si>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</si>
  <si>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</si>
  <si>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</si>
  <si>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</si>
  <si>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</si>
  <si>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</si>
  <si>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</si>
  <si>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</si>
  <si>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</si>
  <si>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</si>
  <si>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</si>
  <si>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</si>
  <si>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</si>
  <si>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</si>
  <si>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</si>
  <si>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</si>
  <si>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</si>
  <si>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</si>
  <si>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</si>
  <si>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</si>
  <si>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</si>
  <si>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</si>
  <si>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</si>
  <si>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</si>
  <si>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</si>
  <si>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</si>
  <si>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</si>
  <si>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</si>
  <si>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</si>
  <si>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</si>
  <si>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</si>
  <si>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</si>
  <si>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</si>
  <si>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</si>
  <si>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</si>
  <si>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</si>
  <si>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</si>
  <si>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</si>
  <si>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</si>
  <si>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</si>
  <si>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</si>
  <si>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</si>
  <si>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</si>
  <si>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</si>
  <si>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</si>
  <si>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</si>
  <si>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</si>
  <si>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</si>
  <si>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</si>
  <si>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</si>
  <si>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</si>
  <si>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</si>
  <si>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</si>
  <si>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</si>
  <si>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</si>
  <si>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</si>
  <si>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</si>
  <si>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</si>
  <si>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</si>
  <si>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</si>
  <si>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</si>
  <si>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</si>
  <si>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</si>
  <si>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</si>
  <si>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</si>
  <si>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</si>
  <si>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</si>
  <si>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</si>
  <si>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</si>
  <si>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</si>
  <si>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</si>
  <si>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</si>
  <si>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</si>
  <si>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</si>
  <si>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</si>
  <si>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</si>
  <si>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</si>
  <si>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</si>
  <si>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</si>
  <si>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</si>
  <si>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</si>
  <si>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</si>
  <si>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</si>
  <si>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</si>
  <si>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</si>
  <si>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</si>
  <si>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</si>
  <si>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</si>
  <si>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</si>
  <si>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</si>
  <si>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</si>
  <si>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</si>
  <si>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</si>
  <si>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</si>
  <si>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</si>
  <si>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</si>
  <si>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</si>
  <si>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</si>
  <si>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</si>
  <si>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</si>
  <si>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</si>
  <si>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</si>
  <si>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</si>
  <si>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</si>
  <si>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</si>
  <si>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</si>
  <si>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</si>
  <si>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</si>
  <si>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</si>
  <si>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</si>
  <si>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</si>
  <si>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</si>
  <si>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</si>
  <si>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</si>
  <si>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</si>
  <si>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</si>
  <si>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</si>
  <si>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</si>
  <si>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</si>
  <si>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</si>
  <si>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</si>
  <si>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</si>
  <si>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</si>
  <si>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</si>
  <si>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</si>
  <si>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</si>
  <si>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</si>
  <si>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</si>
  <si>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</si>
  <si>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</si>
  <si>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</si>
  <si>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</si>
  <si>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</si>
  <si>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</si>
  <si>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</si>
  <si>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</si>
  <si>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</si>
  <si>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</si>
  <si>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</si>
  <si>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</si>
  <si>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</si>
  <si>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</si>
  <si>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</si>
  <si>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</si>
  <si>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</si>
  <si>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</si>
  <si>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</si>
  <si>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</si>
  <si>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</si>
  <si>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</si>
  <si>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</si>
  <si>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</si>
  <si>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</si>
  <si>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</si>
  <si>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</si>
  <si>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</si>
  <si>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</si>
  <si>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</si>
  <si>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</si>
  <si>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</si>
  <si>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</si>
  <si>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</si>
  <si>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</si>
  <si>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</si>
  <si>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</si>
  <si>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</si>
  <si>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</si>
  <si>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</si>
  <si>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</si>
  <si>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</si>
  <si>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</si>
  <si>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</si>
  <si>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</si>
  <si>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</si>
  <si>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</si>
  <si>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</si>
  <si>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</si>
  <si>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</si>
  <si>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</si>
  <si>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</si>
  <si>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</si>
  <si>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</si>
  <si>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</si>
  <si>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</si>
  <si>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</si>
  <si>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</si>
  <si>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</si>
  <si>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</si>
  <si>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</si>
  <si>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</si>
  <si>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</si>
  <si>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</si>
  <si>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</si>
  <si>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</si>
  <si>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</si>
  <si>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</si>
  <si>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</si>
  <si>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</si>
  <si>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</si>
  <si>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</si>
  <si>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</si>
  <si>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</si>
  <si>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</si>
  <si>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</si>
  <si>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</si>
  <si>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</si>
  <si>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</si>
  <si>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</si>
  <si>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</si>
  <si>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</si>
  <si>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</si>
  <si>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</si>
  <si>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</si>
  <si>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</si>
  <si>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</si>
  <si>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</si>
  <si>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</si>
  <si>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</si>
  <si>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</si>
  <si>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</si>
  <si>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</si>
  <si>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</si>
  <si>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</si>
  <si>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</si>
  <si>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</si>
  <si>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</si>
  <si>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</si>
  <si>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</si>
  <si>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</si>
  <si>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</si>
  <si>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</si>
  <si>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</si>
  <si>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</si>
  <si>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</si>
  <si>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</si>
  <si>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</si>
  <si>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</si>
  <si>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</si>
  <si>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</si>
  <si>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</si>
  <si>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</si>
  <si>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</si>
  <si>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</si>
  <si>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</si>
  <si>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</si>
  <si>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</si>
  <si>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</si>
  <si>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</si>
  <si>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</si>
  <si>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</si>
  <si>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</si>
  <si>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</si>
  <si>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</si>
  <si>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</si>
  <si>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</si>
  <si>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</si>
  <si>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</si>
  <si>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</si>
  <si>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</si>
  <si>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</si>
  <si>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</si>
  <si>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</si>
  <si>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</si>
  <si>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</si>
  <si>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</si>
  <si>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</si>
  <si>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</si>
  <si>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</si>
  <si>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</si>
  <si>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</si>
  <si>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</si>
  <si>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</si>
  <si>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</si>
  <si>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</si>
  <si>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</si>
  <si>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</si>
  <si>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</si>
  <si>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</si>
  <si>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</si>
  <si>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</si>
  <si>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</si>
  <si>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</si>
  <si>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</si>
  <si>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</si>
  <si>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</si>
  <si>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</si>
  <si>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</si>
  <si>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</si>
  <si>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</si>
  <si>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</si>
  <si>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</si>
  <si>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</si>
  <si>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</si>
  <si>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</si>
  <si>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</si>
  <si>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</si>
  <si>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</si>
  <si>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</si>
  <si>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</si>
  <si>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</si>
  <si>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</si>
  <si>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</si>
  <si>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</si>
  <si>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</si>
  <si>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</si>
  <si>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</si>
  <si>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</si>
  <si>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</si>
  <si>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</si>
  <si>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</si>
  <si>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</si>
  <si>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</si>
  <si>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</si>
  <si>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</si>
  <si>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</si>
  <si>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</si>
  <si>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</si>
  <si>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</si>
  <si>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</si>
  <si>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</si>
  <si>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</si>
  <si>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</si>
  <si>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</si>
  <si>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</si>
  <si>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</si>
  <si>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</si>
  <si>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</si>
  <si>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</si>
  <si>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</si>
  <si>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</si>
  <si>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</si>
  <si>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</si>
  <si>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</si>
  <si>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</si>
  <si>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</si>
  <si>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</si>
  <si>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</si>
  <si>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</si>
  <si>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</si>
  <si>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</si>
  <si>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</si>
  <si>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</si>
  <si>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</si>
  <si>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</si>
  <si>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</si>
  <si>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</si>
  <si>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</si>
  <si>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</si>
  <si>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</si>
  <si>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</si>
  <si>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</si>
  <si>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</si>
  <si>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</si>
  <si>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</si>
  <si>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</si>
  <si>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</si>
  <si>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</si>
  <si>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</si>
  <si>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</si>
  <si>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</si>
  <si>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</si>
  <si>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</si>
  <si>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</si>
  <si>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</si>
  <si>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</si>
  <si>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</si>
  <si>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</si>
  <si>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</si>
  <si>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</si>
  <si>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</si>
  <si>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</si>
  <si>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</si>
  <si>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</si>
  <si>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</si>
  <si>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</si>
  <si>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</si>
  <si>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</si>
  <si>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</si>
  <si>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</si>
  <si>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</si>
  <si>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</si>
  <si>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</si>
  <si>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</si>
  <si>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</si>
  <si>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</si>
  <si>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</si>
  <si>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</si>
  <si>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</si>
  <si>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</si>
  <si>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</si>
  <si>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</si>
  <si>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</si>
  <si>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</si>
  <si>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</si>
  <si>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</si>
  <si>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</si>
  <si>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</si>
  <si>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</si>
  <si>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</si>
  <si>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</si>
  <si>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</si>
  <si>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</si>
  <si>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</si>
  <si>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</si>
  <si>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</si>
  <si>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</si>
  <si>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</si>
  <si>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</si>
  <si>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</si>
  <si>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</si>
  <si>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</si>
  <si>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</si>
  <si>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</si>
  <si>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</si>
  <si>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</si>
  <si>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</si>
  <si>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</si>
  <si>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</si>
  <si>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</si>
  <si>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</si>
  <si>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</si>
  <si>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</si>
  <si>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</si>
  <si>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</si>
  <si>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</si>
  <si>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</si>
  <si>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</si>
  <si>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</si>
  <si>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</si>
  <si>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</si>
  <si>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</si>
  <si>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</si>
  <si>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</si>
  <si>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</si>
  <si>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</si>
  <si>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</si>
  <si>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</si>
  <si>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</si>
  <si>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</si>
  <si>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</si>
  <si>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</si>
  <si>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</si>
  <si>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</si>
  <si>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</si>
  <si>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</si>
  <si>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</si>
  <si>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</si>
  <si>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</si>
  <si>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</si>
  <si>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</si>
  <si>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</si>
  <si>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</si>
  <si>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</si>
  <si>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</si>
  <si>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</si>
  <si>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</si>
  <si>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</si>
  <si>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</si>
  <si>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</si>
  <si>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</si>
  <si>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</si>
  <si>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</si>
  <si>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</si>
  <si>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</si>
  <si>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</si>
  <si>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</si>
  <si>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</si>
  <si>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</si>
  <si>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</si>
  <si>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</si>
  <si>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</si>
  <si>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</si>
  <si>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</si>
  <si>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</si>
  <si>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</si>
  <si>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</si>
  <si>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</si>
  <si>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</si>
  <si>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</si>
  <si>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</si>
  <si>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</si>
  <si>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</si>
  <si>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</si>
  <si>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</si>
  <si>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</si>
  <si>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</si>
  <si>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</si>
  <si>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</si>
  <si>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</si>
  <si>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</si>
  <si>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</si>
  <si>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</si>
  <si>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</si>
  <si>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</si>
  <si>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</si>
  <si>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</si>
  <si>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</si>
  <si>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</si>
  <si>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</si>
  <si>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</si>
  <si>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</si>
  <si>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</si>
  <si>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</si>
  <si>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</si>
  <si>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</si>
  <si>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</si>
  <si>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</si>
  <si>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</si>
  <si>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</si>
  <si>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</si>
  <si>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</si>
  <si>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</si>
  <si>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</si>
  <si>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</si>
  <si>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</si>
  <si>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</si>
  <si>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</si>
  <si>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</si>
  <si>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</si>
  <si>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</si>
  <si>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</si>
  <si>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</si>
  <si>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</si>
  <si>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</si>
  <si>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</si>
  <si>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</si>
  <si>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</si>
  <si>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</si>
  <si>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</si>
  <si>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</si>
  <si>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</si>
  <si>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</si>
  <si>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</si>
  <si>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</si>
  <si>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</si>
  <si>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</si>
  <si>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</si>
  <si>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</si>
  <si>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</si>
  <si>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</si>
  <si>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</si>
  <si>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</si>
  <si>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</si>
  <si>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</si>
  <si>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</si>
  <si>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</si>
  <si>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</si>
  <si>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</si>
  <si>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</si>
  <si>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</si>
  <si>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</si>
  <si>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</si>
  <si>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</si>
  <si>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</si>
  <si>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</si>
  <si>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</si>
  <si>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</si>
  <si>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</si>
  <si>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</si>
  <si>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</si>
  <si>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</si>
  <si>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</si>
  <si>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</si>
  <si>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</si>
  <si>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</si>
  <si>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</si>
  <si>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</si>
  <si>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</si>
  <si>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</si>
  <si>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</si>
  <si>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</si>
  <si>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</si>
  <si>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</si>
  <si>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</si>
  <si>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</si>
  <si>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</si>
  <si>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</si>
  <si>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</si>
  <si>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</si>
  <si>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</si>
  <si>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</si>
  <si>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</si>
  <si>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</si>
  <si>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</si>
  <si>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</si>
  <si>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</si>
  <si>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</si>
  <si>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</si>
  <si>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</si>
  <si>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</si>
  <si>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</si>
  <si>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</si>
  <si>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</si>
  <si>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</si>
  <si>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</si>
  <si>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</si>
  <si>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</si>
  <si>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</si>
  <si>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</si>
  <si>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</si>
  <si>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</si>
  <si>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</si>
  <si>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</si>
  <si>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</si>
  <si>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</si>
  <si>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</si>
  <si>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</si>
  <si>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</si>
  <si>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</si>
  <si>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</si>
  <si>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</si>
  <si>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</si>
  <si>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</si>
  <si>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</si>
  <si>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</si>
  <si>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</si>
  <si>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</si>
  <si>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</si>
  <si>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</si>
  <si>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</si>
  <si>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</si>
  <si>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</si>
  <si>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</si>
  <si>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</si>
  <si>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</si>
  <si>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</si>
  <si>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</si>
  <si>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</si>
  <si>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</si>
  <si>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</si>
  <si>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</si>
  <si>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</si>
  <si>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</si>
  <si>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</si>
  <si>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</si>
  <si>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</si>
  <si>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</si>
  <si>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</si>
  <si>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</si>
  <si>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</si>
  <si>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</si>
  <si>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</si>
  <si>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</si>
  <si>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</si>
  <si>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</si>
  <si>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</si>
  <si>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</si>
  <si>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</si>
  <si>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</si>
  <si>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</si>
  <si>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</si>
  <si>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</si>
  <si>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</si>
  <si>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</si>
  <si>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</si>
  <si>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</si>
  <si>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</si>
  <si>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</si>
  <si>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</si>
  <si>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</si>
  <si>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</si>
  <si>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</si>
  <si>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</si>
  <si>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</si>
  <si>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</si>
  <si>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</si>
  <si>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</si>
  <si>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</si>
  <si>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</si>
  <si>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</si>
  <si>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</si>
  <si>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</si>
  <si>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</si>
  <si>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</si>
  <si>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</si>
  <si>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</si>
  <si>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</si>
  <si>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</si>
  <si>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</si>
  <si>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</si>
  <si>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</si>
  <si>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</si>
  <si>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</si>
  <si>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</si>
  <si>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</si>
  <si>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</si>
  <si>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</si>
  <si>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</si>
  <si>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</si>
  <si>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</si>
  <si>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</si>
  <si>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</si>
  <si>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</si>
  <si>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</si>
  <si>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</si>
  <si>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</si>
  <si>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</si>
  <si>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</si>
  <si>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</si>
  <si>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</si>
  <si>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</si>
  <si>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</si>
  <si>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</si>
  <si>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</si>
  <si>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</si>
  <si>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</si>
  <si>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</si>
  <si>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</si>
  <si>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</si>
  <si>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</si>
  <si>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</si>
  <si>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</si>
  <si>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</si>
  <si>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</si>
  <si>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</si>
  <si>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</si>
  <si>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</si>
  <si>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</si>
  <si>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</si>
  <si>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</si>
  <si>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</si>
  <si>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</si>
  <si>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</si>
  <si>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</si>
  <si>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</si>
  <si>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</si>
  <si>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</si>
  <si>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</si>
  <si>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</si>
  <si>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</si>
  <si>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</si>
  <si>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</si>
  <si>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</si>
  <si>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</si>
  <si>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</si>
  <si>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</si>
  <si>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</si>
  <si>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</si>
  <si>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</si>
  <si>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</si>
  <si>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</si>
  <si>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</si>
  <si>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</si>
  <si>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</si>
  <si>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</si>
  <si>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</si>
  <si>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</si>
  <si>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</si>
  <si>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</si>
  <si>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</si>
  <si>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</si>
  <si>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</si>
  <si>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</si>
  <si>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</si>
  <si>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</si>
  <si>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</si>
  <si>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</si>
  <si>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</si>
  <si>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</si>
  <si>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</si>
  <si>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</si>
  <si>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</si>
  <si>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</si>
  <si>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</si>
  <si>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</si>
  <si>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</si>
  <si>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</si>
  <si>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</si>
  <si>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</si>
  <si>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</si>
  <si>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</si>
  <si>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</si>
  <si>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</si>
  <si>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</si>
  <si>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</si>
  <si>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</si>
  <si>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</si>
  <si>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</si>
  <si>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</si>
  <si>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</si>
  <si>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</si>
  <si>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</si>
  <si>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</si>
  <si>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</si>
  <si>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</si>
  <si>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</si>
  <si>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</si>
  <si>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</si>
  <si>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</si>
  <si>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</si>
  <si>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</si>
  <si>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</si>
  <si>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</si>
  <si>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</si>
  <si>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</si>
  <si>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</si>
  <si>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</si>
  <si>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</si>
  <si>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</si>
  <si>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</si>
  <si>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</si>
  <si>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</si>
  <si>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</si>
  <si>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</si>
  <si>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</si>
  <si>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</si>
  <si>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</si>
  <si>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</si>
  <si>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</si>
  <si>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</si>
  <si>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</si>
  <si>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</si>
  <si>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</si>
  <si>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</si>
  <si>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</si>
  <si>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</si>
  <si>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</si>
  <si>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</si>
  <si>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</si>
  <si>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</si>
  <si>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</si>
  <si>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</si>
  <si>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</si>
  <si>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</si>
  <si>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</si>
  <si>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</si>
  <si>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</si>
  <si>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</si>
  <si>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</si>
  <si>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</si>
  <si>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</si>
  <si>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</si>
  <si>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</si>
  <si>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</si>
  <si>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</si>
  <si>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</si>
  <si>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</si>
  <si>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</si>
  <si>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</si>
  <si>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</si>
  <si>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</si>
  <si>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</si>
  <si>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</si>
  <si>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</si>
  <si>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</si>
  <si>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</si>
  <si>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</si>
  <si>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</si>
  <si>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</si>
  <si>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</si>
  <si>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</si>
  <si>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</si>
  <si>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</si>
  <si>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</si>
  <si>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</si>
  <si>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</si>
  <si>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</si>
  <si>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</si>
  <si>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</si>
  <si>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</si>
  <si>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</si>
  <si>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</si>
  <si>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</si>
  <si>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</si>
  <si>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</si>
  <si>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</si>
  <si>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</si>
  <si>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</si>
  <si>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</si>
  <si>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</si>
  <si>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</si>
  <si>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</si>
  <si>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</si>
  <si>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</si>
  <si>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</si>
  <si>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</si>
  <si>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</si>
  <si>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</si>
  <si>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</si>
  <si>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</si>
  <si>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</si>
  <si>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</si>
  <si>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</si>
  <si>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</si>
  <si>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</si>
  <si>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</si>
  <si>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</si>
  <si>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</si>
  <si>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</si>
  <si>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</si>
  <si>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</si>
  <si>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</si>
  <si>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</si>
  <si>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</si>
  <si>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</si>
  <si>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</si>
  <si>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</si>
  <si>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</si>
  <si>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</si>
  <si>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</si>
  <si>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</si>
  <si>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</si>
  <si>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</si>
  <si>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</si>
  <si>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</si>
  <si>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</si>
  <si>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</si>
  <si>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</si>
  <si>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</si>
  <si>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</si>
  <si>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</si>
  <si>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</si>
  <si>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</si>
  <si>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</si>
  <si>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</si>
  <si>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</si>
  <si>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</si>
  <si>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</si>
  <si>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</si>
  <si>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</si>
  <si>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</si>
  <si>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</si>
  <si>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</si>
  <si>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</si>
  <si>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</si>
  <si>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</si>
  <si>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</si>
  <si>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</si>
  <si>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</si>
  <si>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</si>
  <si>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</si>
  <si>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</si>
  <si>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</si>
  <si>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</si>
  <si>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</si>
  <si>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</si>
  <si>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</si>
  <si>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</si>
  <si>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</si>
  <si>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</si>
  <si>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</si>
  <si>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</si>
  <si>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</si>
  <si>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</si>
  <si>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</si>
  <si>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</si>
  <si>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</si>
  <si>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</si>
  <si>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</si>
  <si>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</si>
  <si>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</si>
  <si>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</si>
  <si>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</si>
  <si>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</si>
  <si>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</si>
  <si>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</si>
  <si>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</si>
  <si>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</si>
  <si>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</si>
  <si>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</si>
  <si>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</si>
  <si>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</si>
  <si>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</si>
  <si>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</si>
  <si>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</si>
  <si>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</si>
  <si>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</si>
  <si>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</si>
  <si>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</si>
  <si>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</si>
  <si>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</si>
  <si>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</si>
  <si>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</si>
  <si>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</si>
  <si>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</si>
  <si>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</si>
  <si>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</si>
  <si>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</si>
  <si>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</si>
  <si>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</si>
  <si>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</si>
  <si>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</si>
  <si>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</si>
  <si>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</si>
  <si>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</si>
  <si>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</si>
  <si>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</si>
  <si>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</si>
  <si>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</si>
  <si>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</si>
  <si>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</si>
  <si>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</si>
  <si>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</si>
  <si>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</si>
  <si>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</si>
  <si>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</si>
  <si>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</si>
  <si>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</si>
  <si>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</si>
  <si>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</si>
  <si>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</si>
  <si>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</si>
  <si>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</si>
  <si>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</si>
  <si>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</si>
  <si>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</si>
  <si>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</si>
  <si>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</si>
  <si>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</si>
  <si>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</si>
  <si>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</si>
  <si>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</si>
  <si>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</si>
  <si>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</si>
  <si>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</si>
  <si>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</si>
  <si>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</si>
  <si>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</si>
  <si>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</si>
  <si>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</si>
  <si>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</si>
  <si>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</si>
  <si>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</si>
  <si>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</si>
  <si>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</si>
  <si>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</si>
  <si>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</si>
  <si>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</si>
  <si>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</si>
  <si>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</si>
  <si>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</si>
  <si>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</si>
  <si>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</si>
  <si>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</si>
  <si>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</si>
  <si>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</si>
  <si>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</si>
  <si>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</si>
  <si>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</si>
  <si>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</si>
  <si>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</si>
  <si>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</si>
  <si>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</si>
  <si>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</si>
  <si>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</si>
  <si>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</si>
  <si>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</si>
  <si>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</si>
  <si>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</si>
  <si>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</si>
  <si>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</si>
  <si>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</si>
  <si>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</si>
  <si>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</si>
  <si>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</si>
  <si>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</si>
  <si>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</si>
  <si>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</si>
  <si>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</si>
  <si>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</si>
  <si>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</si>
  <si>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</si>
  <si>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</si>
  <si>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</si>
  <si>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</si>
  <si>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</si>
  <si>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</si>
  <si>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</si>
  <si>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</si>
  <si>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</si>
  <si>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</si>
  <si>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</si>
  <si>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</si>
  <si>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</si>
  <si>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</si>
  <si>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</si>
  <si>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</si>
  <si>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</si>
  <si>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</si>
  <si>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</si>
  <si>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</si>
  <si>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</si>
  <si>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</si>
  <si>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</si>
  <si>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</si>
  <si>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</si>
  <si>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</si>
  <si>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</si>
  <si>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</si>
  <si>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</si>
  <si>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</si>
  <si>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</si>
  <si>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</si>
  <si>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</si>
  <si>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</si>
  <si>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</si>
  <si>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</si>
  <si>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</si>
  <si>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</si>
  <si>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</si>
  <si>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</si>
  <si>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</si>
  <si>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</si>
  <si>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</si>
  <si>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</si>
  <si>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</si>
  <si>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</si>
  <si>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</si>
  <si>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</si>
  <si>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</si>
  <si>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</si>
  <si>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</si>
  <si>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</si>
  <si>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</si>
  <si>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</si>
  <si>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</si>
  <si>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</si>
  <si>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</si>
  <si>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</si>
  <si>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</si>
  <si>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</si>
  <si>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</si>
  <si>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</si>
  <si>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</si>
  <si>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</si>
  <si>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</si>
  <si>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</si>
  <si>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</si>
  <si>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</si>
  <si>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</si>
  <si>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</si>
  <si>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</si>
  <si>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</si>
  <si>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</si>
  <si>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</si>
  <si>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</si>
  <si>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</si>
  <si>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</si>
  <si>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</si>
  <si>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</si>
  <si>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</si>
  <si>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</si>
  <si>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</si>
  <si>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</si>
  <si>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</si>
  <si>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</si>
  <si>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</si>
  <si>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</si>
  <si>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</si>
  <si>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</si>
  <si>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</si>
  <si>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</si>
  <si>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</si>
  <si>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</si>
  <si>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</si>
  <si>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</si>
  <si>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</si>
  <si>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</si>
  <si>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</si>
  <si>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</si>
  <si>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</si>
  <si>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</si>
  <si>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</si>
  <si>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</si>
  <si>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</si>
  <si>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</si>
  <si>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</si>
  <si>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</si>
  <si>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</si>
  <si>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</si>
  <si>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</si>
  <si>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</si>
  <si>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</si>
  <si>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</si>
  <si>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</si>
  <si>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</si>
  <si>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</si>
  <si>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</si>
  <si>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</si>
  <si>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</si>
  <si>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</si>
  <si>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</si>
  <si>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</si>
  <si>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</si>
  <si>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</si>
  <si>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</si>
  <si>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</si>
  <si>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</si>
  <si>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</si>
  <si>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</si>
  <si>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</si>
  <si>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</si>
  <si>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</si>
  <si>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</si>
  <si>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</si>
  <si>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</si>
  <si>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</si>
  <si>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</si>
  <si>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</si>
  <si>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</si>
  <si>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</si>
  <si>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</si>
  <si>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</si>
  <si>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</si>
  <si>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</si>
  <si>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</si>
  <si>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</si>
  <si>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</si>
  <si>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</si>
  <si>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</si>
  <si>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</si>
  <si>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</si>
  <si>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</si>
  <si>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</si>
  <si>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</si>
  <si>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</si>
  <si>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</si>
  <si>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</si>
  <si>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</si>
  <si>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</si>
  <si>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</si>
  <si>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</si>
  <si>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</si>
  <si>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</si>
  <si>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</si>
  <si>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</si>
  <si>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</si>
  <si>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</si>
  <si>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</si>
  <si>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</si>
  <si>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</si>
  <si>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</si>
  <si>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</si>
  <si>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</si>
  <si>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</si>
  <si>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</si>
  <si>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</si>
  <si>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</si>
  <si>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</si>
  <si>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</si>
  <si>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</si>
  <si>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</si>
  <si>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</si>
  <si>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</si>
  <si>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</si>
  <si>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</si>
  <si>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</si>
  <si>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</si>
  <si>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</si>
  <si>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</si>
  <si>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</si>
  <si>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</si>
  <si>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</si>
  <si>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</si>
  <si>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</si>
  <si>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</si>
  <si>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</si>
  <si>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</si>
  <si>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</si>
  <si>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</si>
  <si>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</si>
  <si>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</si>
  <si>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</si>
  <si>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</si>
  <si>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</si>
  <si>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</si>
  <si>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</si>
  <si>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</si>
  <si>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</si>
  <si>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</si>
  <si>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</si>
  <si>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</si>
  <si>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</si>
  <si>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</si>
  <si>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</si>
  <si>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</si>
  <si>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</si>
  <si>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</si>
  <si>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</si>
  <si>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</si>
  <si>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</si>
  <si>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</si>
  <si>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</si>
  <si>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</si>
  <si>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</si>
  <si>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</si>
  <si>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</si>
  <si>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</si>
  <si>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</si>
  <si>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</si>
  <si>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</si>
  <si>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</si>
  <si>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</si>
  <si>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</si>
  <si>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</si>
  <si>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</si>
  <si>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</si>
  <si>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</si>
  <si>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</si>
  <si>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</si>
  <si>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</si>
  <si>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</si>
  <si>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</si>
  <si>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</si>
  <si>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</si>
  <si>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</si>
  <si>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</si>
  <si>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</si>
  <si>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</si>
  <si>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</si>
  <si>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</si>
  <si>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</si>
  <si>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</si>
  <si>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</si>
  <si>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</si>
  <si>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</si>
  <si>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</si>
  <si>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</si>
  <si>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</si>
  <si>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</si>
  <si>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</si>
  <si>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</si>
  <si>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</si>
  <si>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</si>
  <si>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</si>
  <si>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</si>
  <si>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</si>
  <si>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</si>
  <si>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</si>
  <si>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</si>
  <si>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</si>
  <si>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</si>
  <si>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</si>
  <si>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</si>
  <si>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</si>
  <si>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</si>
  <si>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</si>
  <si>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</si>
  <si>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</si>
  <si>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</si>
  <si>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</si>
  <si>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</si>
  <si>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</si>
  <si>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</si>
  <si>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</si>
  <si>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</si>
  <si>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</si>
  <si>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</si>
  <si>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</si>
  <si>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</si>
  <si>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</si>
  <si>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</si>
  <si>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</si>
  <si>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</si>
  <si>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</si>
  <si>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</si>
  <si>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</si>
  <si>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</si>
  <si>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</si>
  <si>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</si>
  <si>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</si>
  <si>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</si>
  <si>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</si>
  <si>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</si>
  <si>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</si>
  <si>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</si>
  <si>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</si>
  <si>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</si>
  <si>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</si>
  <si>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</si>
  <si>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</si>
  <si>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</si>
  <si>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</si>
  <si>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</si>
  <si>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</si>
  <si>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</si>
  <si>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</si>
  <si>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</si>
  <si>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</si>
  <si>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</si>
  <si>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</si>
  <si>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</si>
  <si>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</si>
  <si>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</si>
  <si>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</si>
  <si>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</si>
  <si>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</si>
  <si>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</si>
  <si>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</si>
  <si>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</si>
  <si>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</si>
  <si>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</si>
  <si>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</si>
  <si>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</si>
  <si>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</si>
  <si>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</si>
  <si>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</si>
  <si>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</si>
  <si>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</si>
  <si>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</si>
  <si>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</si>
  <si>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</si>
  <si>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</si>
  <si>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</si>
  <si>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</si>
  <si>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</si>
  <si>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</si>
  <si>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</si>
  <si>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</si>
  <si>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</si>
  <si>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</si>
  <si>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</si>
  <si>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</si>
  <si>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</si>
  <si>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</si>
  <si>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</si>
  <si>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</si>
  <si>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</si>
  <si>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</si>
  <si>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</si>
  <si>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</si>
  <si>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</si>
  <si>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</si>
  <si>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</si>
  <si>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</si>
  <si>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</si>
  <si>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</si>
  <si>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</si>
  <si>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</si>
  <si>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</si>
  <si>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</si>
  <si>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</si>
  <si>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</si>
  <si>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</si>
  <si>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</si>
  <si>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</si>
  <si>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</si>
  <si>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</si>
  <si>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</si>
  <si>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</si>
  <si>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</si>
  <si>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</si>
  <si>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</si>
  <si>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</si>
  <si>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</si>
  <si>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</si>
  <si>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</si>
  <si>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</si>
  <si>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</si>
  <si>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</si>
  <si>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</si>
  <si>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</si>
  <si>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</si>
  <si>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</si>
  <si>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</si>
  <si>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</si>
  <si>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</si>
  <si>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</si>
  <si>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</si>
  <si>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</si>
  <si>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</si>
  <si>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</si>
  <si>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</si>
  <si>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</si>
  <si>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</si>
  <si>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</si>
  <si>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</si>
  <si>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</si>
  <si>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</si>
  <si>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</si>
  <si>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</si>
  <si>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</si>
  <si>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</si>
  <si>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</si>
  <si>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</si>
  <si>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</si>
  <si>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</si>
  <si>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</si>
  <si>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</si>
  <si>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</si>
  <si>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</si>
  <si>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</si>
  <si>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</si>
  <si>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</si>
  <si>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</si>
  <si>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</si>
  <si>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</si>
  <si>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</si>
  <si>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</si>
  <si>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</si>
  <si>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</si>
  <si>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</si>
  <si>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</si>
  <si>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</si>
  <si>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</si>
  <si>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</si>
  <si>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</si>
  <si>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</si>
  <si>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</si>
  <si>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</si>
  <si>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</si>
  <si>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</si>
  <si>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</si>
  <si>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</si>
  <si>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</si>
  <si>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</si>
  <si>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</si>
  <si>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</si>
  <si>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</si>
  <si>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</si>
  <si>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</si>
  <si>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</si>
  <si>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</si>
  <si>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</si>
  <si>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</si>
  <si>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</si>
  <si>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</si>
  <si>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</si>
  <si>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</si>
  <si>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</si>
  <si>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</si>
  <si>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</si>
  <si>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</si>
  <si>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</si>
  <si>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</si>
  <si>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</si>
  <si>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</si>
  <si>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</si>
  <si>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</si>
  <si>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</si>
  <si>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</si>
  <si>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</si>
  <si>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</si>
  <si>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</si>
  <si>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</si>
  <si>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</si>
  <si>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</si>
  <si>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</si>
  <si>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</si>
  <si>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</si>
  <si>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</si>
  <si>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</si>
  <si>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</si>
  <si>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</si>
  <si>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</si>
  <si>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</si>
  <si>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</si>
  <si>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</si>
  <si>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</si>
  <si>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</si>
  <si>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</si>
  <si>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</si>
  <si>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</si>
  <si>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</si>
  <si>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</si>
  <si>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</si>
  <si>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</si>
  <si>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</si>
  <si>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</si>
  <si>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</si>
  <si>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</si>
  <si>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</si>
  <si>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</si>
  <si>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</si>
  <si>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</si>
  <si>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</si>
  <si>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</si>
  <si>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</si>
  <si>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</si>
  <si>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</si>
  <si>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</si>
  <si>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</si>
  <si>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</si>
  <si>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</si>
  <si>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</si>
  <si>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</si>
  <si>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</si>
  <si>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</si>
  <si>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</si>
  <si>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</si>
  <si>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</si>
  <si>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</si>
  <si>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</si>
  <si>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</si>
  <si>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</si>
  <si>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</si>
  <si>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</si>
  <si>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</si>
  <si>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</si>
  <si>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</si>
  <si>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</si>
  <si>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</si>
  <si>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</si>
  <si>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</si>
  <si>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</si>
  <si>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</si>
  <si>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</si>
  <si>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</si>
  <si>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</si>
  <si>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</si>
  <si>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</si>
  <si>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</si>
  <si>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</si>
  <si>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</si>
  <si>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</si>
  <si>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</si>
  <si>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</si>
  <si>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</si>
  <si>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</si>
  <si>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</si>
  <si>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</si>
  <si>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</si>
  <si>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</si>
  <si>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</si>
  <si>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</si>
  <si>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</si>
  <si>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</si>
  <si>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</si>
  <si>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</si>
  <si>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</si>
  <si>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</si>
  <si>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</si>
  <si>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</si>
  <si>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</si>
  <si>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</si>
  <si>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</si>
  <si>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</si>
  <si>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</si>
  <si>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</si>
  <si>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</si>
  <si>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</si>
  <si>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</si>
  <si>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</si>
  <si>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</si>
  <si>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</si>
  <si>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</si>
  <si>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</si>
  <si>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</si>
  <si>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</si>
  <si>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</si>
  <si>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</si>
  <si>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</si>
  <si>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</si>
  <si>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</si>
  <si>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</si>
  <si>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</si>
  <si>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</si>
  <si>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</si>
  <si>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</si>
  <si>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</si>
  <si>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</si>
  <si>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</si>
  <si>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</si>
  <si>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</si>
  <si>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</si>
  <si>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</si>
  <si>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</si>
  <si>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</si>
  <si>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</si>
  <si>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</si>
  <si>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</si>
  <si>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</si>
  <si>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</si>
  <si>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</si>
  <si>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</si>
  <si>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</si>
  <si>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</si>
  <si>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</si>
  <si>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</si>
  <si>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</si>
  <si>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</si>
  <si>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</si>
  <si>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</si>
  <si>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</si>
  <si>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</si>
  <si>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</si>
  <si>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</si>
  <si>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</si>
  <si>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</si>
  <si>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</si>
  <si>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</si>
  <si>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</si>
  <si>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</si>
  <si>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</si>
  <si>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</si>
  <si>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</si>
  <si>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</si>
  <si>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</si>
  <si>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</si>
  <si>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</si>
  <si>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</si>
  <si>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</si>
  <si>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</si>
  <si>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</si>
  <si>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</si>
  <si>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</si>
  <si>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</si>
  <si>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</si>
  <si>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</si>
  <si>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</si>
  <si>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</si>
  <si>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</si>
  <si>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</si>
  <si>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</si>
  <si>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</si>
  <si>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</si>
  <si>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</si>
  <si>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</si>
  <si>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</si>
  <si>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</si>
  <si>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</si>
  <si>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</si>
  <si>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</si>
  <si>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</si>
  <si>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</si>
  <si>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</si>
  <si>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</si>
  <si>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</si>
  <si>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</si>
  <si>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</si>
  <si>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</si>
  <si>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</si>
  <si>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</si>
  <si>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</si>
  <si>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</si>
  <si>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</si>
  <si>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</si>
  <si>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</si>
  <si>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</si>
  <si>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</si>
  <si>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</si>
  <si>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</si>
  <si>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</si>
  <si>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</si>
  <si>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</si>
  <si>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</si>
  <si>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</si>
  <si>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</si>
  <si>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</si>
  <si>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</si>
  <si>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</si>
  <si>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</si>
  <si>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</si>
  <si>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</si>
  <si>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</si>
  <si>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</si>
  <si>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</si>
  <si>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</si>
  <si>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</si>
  <si>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</si>
  <si>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</si>
  <si>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</si>
  <si>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</si>
  <si>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</si>
  <si>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</si>
  <si>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</si>
  <si>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</si>
  <si>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</si>
  <si>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</si>
  <si>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</si>
  <si>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</si>
  <si>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</si>
  <si>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</si>
  <si>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</si>
  <si>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</si>
  <si>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</si>
  <si>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</si>
  <si>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</si>
  <si>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</si>
  <si>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</si>
  <si>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</si>
  <si>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</si>
  <si>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</si>
  <si>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</si>
  <si>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</si>
  <si>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</si>
  <si>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</si>
  <si>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</si>
  <si>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</si>
  <si>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</si>
  <si>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</si>
  <si>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</si>
  <si>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</si>
  <si>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</si>
  <si>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</si>
  <si>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</si>
  <si>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</si>
  <si>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</si>
  <si>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</si>
  <si>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</si>
  <si>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</si>
  <si>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</si>
  <si>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</si>
  <si>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</si>
  <si>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</si>
  <si>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</si>
  <si>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</si>
  <si>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</si>
  <si>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</si>
  <si>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</si>
  <si>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</si>
  <si>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</si>
  <si>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</si>
  <si>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</si>
  <si>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</si>
  <si>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</si>
  <si>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</si>
  <si>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</si>
  <si>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</si>
  <si>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</si>
  <si>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</si>
  <si>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</si>
  <si>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</si>
  <si>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</si>
  <si>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</si>
  <si>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</si>
  <si>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</si>
  <si>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</si>
  <si>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</si>
  <si>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</si>
  <si>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</si>
  <si>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</si>
  <si>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</si>
  <si>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</si>
  <si>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</si>
  <si>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</si>
  <si>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</si>
  <si>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</si>
  <si>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</si>
  <si>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</si>
  <si>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</si>
  <si>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</si>
  <si>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</si>
  <si>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</si>
  <si>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</si>
  <si>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</si>
  <si>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</si>
  <si>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</si>
  <si>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</si>
  <si>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</si>
  <si>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</si>
  <si>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</si>
  <si>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</si>
  <si>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</si>
  <si>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</si>
  <si>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</si>
  <si>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</si>
  <si>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</si>
  <si>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</si>
  <si>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</si>
  <si>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</si>
  <si>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</si>
  <si>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</si>
  <si>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</si>
  <si>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</si>
  <si>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</si>
  <si>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</si>
  <si>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</si>
  <si>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</si>
  <si>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</si>
  <si>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</si>
  <si>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</si>
  <si>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</si>
  <si>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</si>
  <si>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</si>
  <si>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</si>
  <si>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</si>
  <si>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</si>
  <si>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</si>
  <si>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</si>
  <si>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</si>
  <si>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</si>
  <si>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</si>
  <si>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</si>
  <si>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</si>
  <si>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</si>
  <si>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</si>
  <si>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</si>
  <si>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</si>
  <si>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</si>
  <si>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</si>
  <si>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</si>
  <si>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</si>
  <si>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</si>
  <si>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</si>
  <si>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</si>
  <si>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</si>
  <si>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</si>
  <si>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</si>
  <si>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</si>
  <si>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</si>
  <si>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</si>
  <si>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</si>
  <si>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</si>
  <si>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</si>
  <si>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</si>
  <si>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</si>
  <si>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</si>
  <si>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</si>
  <si>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</si>
  <si>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</si>
  <si>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</si>
  <si>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</si>
  <si>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</si>
  <si>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</si>
  <si>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</si>
  <si>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</si>
  <si>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</si>
  <si>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</si>
  <si>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</si>
  <si>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</si>
  <si>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</si>
  <si>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</si>
  <si>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</si>
  <si>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</si>
  <si>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</si>
  <si>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</si>
  <si>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</si>
  <si>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</si>
  <si>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</si>
  <si>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</si>
  <si>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</si>
  <si>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</si>
  <si>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</si>
  <si>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</si>
  <si>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</si>
  <si>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</si>
  <si>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</si>
  <si>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</si>
  <si>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</si>
  <si>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</si>
  <si>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</si>
  <si>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</si>
  <si>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</si>
  <si>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</si>
  <si>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</si>
  <si>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</si>
  <si>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</si>
  <si>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</si>
  <si>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</si>
  <si>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</si>
  <si>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</si>
  <si>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</si>
  <si>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</si>
  <si>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</si>
  <si>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</si>
  <si>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</si>
  <si>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</si>
  <si>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</si>
  <si>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</si>
  <si>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</si>
  <si>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</si>
  <si>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</si>
  <si>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</si>
  <si>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</si>
  <si>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</si>
  <si>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</si>
  <si>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</si>
  <si>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</si>
  <si>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</si>
  <si>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</si>
  <si>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</si>
  <si>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</si>
  <si>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</si>
  <si>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</si>
  <si>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</si>
  <si>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</si>
  <si>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</si>
  <si>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</si>
  <si>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</si>
  <si>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</si>
  <si>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</si>
  <si>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</si>
  <si>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</si>
  <si>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</si>
  <si>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</si>
  <si>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</si>
  <si>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</si>
  <si>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</si>
  <si>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</si>
  <si>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</si>
  <si>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</si>
  <si>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</si>
  <si>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</si>
  <si>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</si>
  <si>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</si>
  <si>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</si>
  <si>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</si>
  <si>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</si>
  <si>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</si>
  <si>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</si>
  <si>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</si>
  <si>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</si>
  <si>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</si>
  <si>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</si>
  <si>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</si>
  <si>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</si>
  <si>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</si>
  <si>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</si>
  <si>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</si>
  <si>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</si>
  <si>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</si>
  <si>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</si>
  <si>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</si>
  <si>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</si>
  <si>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</si>
  <si>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</si>
  <si>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</si>
  <si>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</si>
  <si>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</si>
  <si>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</si>
  <si>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</si>
  <si>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</si>
  <si>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</si>
  <si>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</si>
  <si>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</si>
  <si>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</si>
  <si>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</si>
  <si>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</si>
  <si>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</si>
  <si>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</si>
  <si>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</si>
  <si>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</si>
  <si>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</si>
  <si>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</si>
  <si>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</si>
  <si>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</si>
  <si>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</si>
  <si>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</si>
  <si>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</si>
  <si>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</si>
  <si>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</si>
  <si>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</si>
  <si>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</si>
  <si>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</si>
  <si>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</si>
  <si>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</si>
  <si>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</si>
  <si>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</si>
  <si>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</si>
  <si>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</si>
  <si>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</si>
  <si>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</si>
  <si>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</si>
  <si>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</si>
  <si>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</si>
  <si>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</si>
  <si>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</si>
  <si>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</si>
  <si>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</si>
  <si>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</si>
  <si>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</si>
  <si>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</si>
  <si>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</si>
  <si>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</si>
  <si>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</si>
  <si>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</si>
  <si>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</si>
  <si>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</si>
  <si>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</si>
  <si>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</si>
  <si>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</si>
  <si>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</si>
  <si>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</si>
  <si>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</si>
  <si>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</si>
  <si>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</si>
  <si>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</si>
  <si>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</si>
  <si>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</si>
  <si>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</si>
  <si>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</si>
  <si>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</si>
  <si>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</si>
  <si>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</si>
  <si>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</si>
  <si>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</si>
  <si>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</si>
  <si>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</si>
  <si>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</si>
  <si>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</si>
  <si>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</si>
  <si>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</si>
  <si>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</si>
  <si>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</si>
  <si>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</si>
  <si>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</si>
  <si>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</si>
  <si>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</si>
  <si>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</si>
  <si>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</si>
  <si>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</si>
  <si>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</si>
  <si>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</si>
  <si>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</si>
  <si>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</si>
  <si>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</si>
  <si>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</si>
  <si>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</si>
  <si>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</si>
  <si>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</si>
  <si>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</si>
  <si>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</si>
  <si>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</si>
  <si>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</si>
  <si>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</si>
  <si>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</si>
  <si>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</si>
  <si>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</si>
  <si>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</si>
  <si>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</si>
  <si>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</si>
  <si>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</si>
  <si>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</si>
  <si>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</si>
  <si>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</si>
  <si>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</si>
  <si>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</si>
  <si>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</si>
  <si>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</si>
  <si>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</si>
  <si>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</si>
  <si>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</si>
  <si>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</si>
  <si>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</si>
  <si>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</si>
  <si>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</si>
  <si>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</si>
  <si>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</si>
  <si>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</si>
  <si>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</si>
  <si>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</si>
  <si>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</si>
  <si>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</si>
  <si>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</si>
  <si>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</si>
  <si>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</si>
  <si>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</si>
  <si>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</si>
  <si>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</si>
  <si>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</si>
  <si>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</si>
  <si>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</si>
  <si>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</si>
  <si>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</si>
  <si>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</si>
  <si>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</si>
  <si>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</si>
  <si>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</si>
  <si>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</si>
  <si>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</si>
  <si>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</si>
  <si>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</si>
  <si>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</si>
  <si>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</si>
  <si>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</si>
  <si>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</si>
  <si>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</si>
  <si>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</si>
  <si>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</si>
  <si>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</si>
  <si>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</si>
  <si>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</si>
  <si>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</si>
  <si>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</si>
  <si>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</si>
  <si>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</si>
  <si>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</si>
  <si>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</si>
  <si>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</si>
  <si>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</si>
  <si>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</si>
  <si>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</si>
  <si>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</si>
  <si>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</si>
  <si>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</si>
  <si>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</si>
  <si>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</si>
  <si>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</si>
  <si>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</si>
  <si>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</si>
  <si>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</si>
  <si>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</si>
  <si>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</si>
  <si>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</si>
  <si>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</si>
  <si>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</si>
  <si>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</si>
  <si>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</si>
  <si>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</si>
  <si>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</si>
  <si>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</si>
  <si>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</si>
  <si>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</si>
  <si>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</si>
  <si>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</si>
  <si>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</si>
  <si>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</si>
  <si>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</si>
  <si>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</si>
  <si>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</si>
  <si>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</si>
  <si>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</si>
  <si>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</si>
  <si>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</si>
  <si>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</si>
  <si>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</si>
  <si>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</si>
  <si>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</si>
  <si>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</si>
  <si>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</si>
  <si>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</si>
  <si>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</si>
  <si>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</si>
  <si>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</si>
  <si>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</si>
  <si>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</si>
  <si>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</si>
  <si>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</si>
  <si>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</si>
  <si>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</si>
  <si>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</si>
  <si>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</si>
  <si>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</si>
  <si>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</si>
  <si>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</si>
  <si>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</si>
  <si>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</si>
  <si>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</si>
  <si>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</si>
  <si>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</si>
  <si>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</si>
  <si>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</si>
  <si>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</si>
  <si>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</si>
  <si>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</si>
  <si>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</si>
  <si>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</si>
  <si>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</si>
  <si>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</si>
  <si>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</si>
  <si>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</si>
  <si>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</si>
  <si>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</si>
  <si>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</si>
  <si>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</si>
  <si>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</si>
  <si>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</si>
  <si>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</si>
  <si>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</si>
  <si>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</si>
  <si>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</si>
  <si>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</si>
  <si>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</si>
  <si>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</si>
  <si>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</si>
  <si>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</si>
  <si>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</si>
  <si>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</si>
  <si>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</si>
  <si>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</si>
  <si>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</si>
  <si>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</si>
  <si>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</si>
  <si>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</si>
  <si>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</si>
  <si>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</si>
  <si>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</si>
  <si>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</si>
  <si>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</si>
  <si>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</si>
  <si>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</si>
  <si>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</si>
  <si>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</si>
  <si>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</si>
  <si>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</si>
  <si>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</si>
  <si>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</si>
  <si>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</si>
  <si>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</si>
  <si>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</si>
  <si>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</si>
  <si>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</si>
  <si>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</si>
  <si>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</si>
  <si>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</si>
  <si>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</si>
  <si>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</si>
  <si>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</si>
  <si>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</si>
  <si>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</si>
  <si>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</si>
  <si>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</si>
  <si>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</si>
  <si>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</si>
  <si>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</si>
  <si>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</si>
  <si>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</si>
  <si>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</si>
  <si>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</si>
  <si>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</si>
  <si>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</si>
  <si>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</si>
  <si>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</si>
  <si>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</si>
  <si>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</si>
  <si>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</si>
  <si>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</si>
  <si>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</si>
  <si>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</si>
  <si>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</si>
  <si>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</si>
  <si>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</si>
  <si>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</si>
  <si>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</si>
  <si>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</si>
  <si>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</si>
  <si>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</si>
  <si>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</si>
  <si>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</si>
  <si>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</si>
  <si>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</si>
  <si>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</si>
  <si>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</si>
  <si>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</si>
  <si>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</si>
  <si>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</si>
  <si>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</si>
  <si>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</si>
  <si>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</si>
  <si>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</si>
  <si>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</si>
  <si>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</si>
  <si>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</si>
  <si>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</si>
  <si>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</si>
  <si>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</si>
  <si>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</si>
  <si>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</si>
  <si>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</si>
  <si>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</si>
  <si>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</si>
  <si>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</si>
  <si>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</si>
  <si>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</si>
  <si>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</si>
  <si>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</si>
  <si>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</si>
  <si>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</si>
  <si>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</si>
  <si>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</si>
  <si>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</si>
  <si>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</si>
  <si>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</si>
  <si>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</si>
  <si>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</si>
  <si>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</si>
  <si>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</si>
  <si>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</si>
  <si>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</si>
  <si>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</si>
  <si>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</si>
  <si>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</si>
  <si>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</si>
  <si>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</si>
  <si>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</si>
  <si>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</si>
  <si>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</si>
  <si>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</si>
  <si>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</si>
  <si>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</si>
  <si>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</si>
  <si>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</si>
  <si>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</si>
  <si>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</si>
  <si>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</si>
  <si>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</si>
  <si>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</si>
  <si>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</si>
  <si>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</si>
  <si>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</si>
  <si>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</si>
  <si>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</si>
  <si>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</si>
  <si>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</si>
  <si>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</si>
  <si>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</si>
  <si>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</si>
  <si>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</si>
  <si>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</si>
  <si>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</si>
  <si>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</si>
  <si>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</si>
  <si>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</si>
  <si>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</si>
  <si>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</si>
  <si>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</si>
  <si>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</si>
  <si>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</si>
  <si>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</si>
  <si>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</si>
  <si>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</si>
  <si>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</si>
  <si>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</si>
  <si>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</si>
  <si>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</si>
  <si>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</si>
  <si>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</si>
  <si>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</si>
  <si>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</si>
  <si>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</si>
  <si>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</si>
  <si>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</si>
  <si>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</si>
  <si>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</si>
  <si>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</si>
  <si>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</si>
  <si>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</si>
  <si>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</si>
  <si>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</si>
  <si>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</si>
  <si>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</si>
  <si>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</si>
  <si>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</si>
  <si>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</si>
  <si>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</si>
  <si>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</si>
  <si>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</si>
  <si>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</si>
  <si>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</si>
  <si>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</si>
  <si>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</si>
  <si>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</si>
  <si>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</si>
  <si>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</si>
  <si>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</si>
  <si>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</si>
  <si>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</si>
  <si>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</si>
  <si>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</si>
  <si>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</si>
  <si>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</si>
  <si>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</si>
  <si>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</si>
  <si>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</si>
  <si>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</si>
  <si>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</si>
  <si>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</si>
  <si>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</si>
  <si>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</si>
  <si>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</si>
  <si>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</si>
  <si>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</si>
  <si>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</si>
  <si>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</si>
  <si>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</si>
  <si>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</si>
  <si>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</si>
  <si>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</si>
  <si>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</si>
  <si>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</si>
  <si>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</si>
  <si>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</si>
  <si>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</si>
  <si>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</si>
  <si>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</si>
  <si>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</si>
  <si>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</si>
  <si>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</si>
  <si>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</si>
  <si>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</si>
  <si>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</si>
  <si>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</si>
  <si>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</si>
  <si>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</si>
  <si>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</si>
  <si>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</si>
  <si>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</si>
  <si>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</si>
  <si>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</si>
  <si>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</si>
  <si>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</si>
  <si>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</si>
  <si>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</si>
  <si>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</si>
  <si>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</si>
  <si>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</si>
  <si>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</si>
  <si>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</si>
  <si>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</si>
  <si>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</si>
  <si>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</si>
  <si>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</si>
  <si>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</si>
  <si>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</si>
  <si>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</si>
  <si>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</si>
  <si>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</si>
  <si>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</si>
  <si>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</si>
  <si>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</si>
  <si>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</si>
  <si>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</si>
  <si>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</si>
  <si>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</si>
  <si>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</si>
  <si>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</si>
  <si>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</si>
  <si>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</si>
  <si>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</si>
  <si>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</si>
  <si>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</si>
  <si>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</si>
  <si>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</si>
  <si>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</si>
  <si>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</si>
  <si>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</si>
  <si>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</si>
  <si>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</si>
  <si>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</si>
  <si>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</si>
  <si>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</si>
  <si>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</si>
  <si>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</si>
  <si>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</si>
  <si>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</si>
  <si>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</si>
  <si>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</si>
  <si>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</si>
  <si>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</si>
  <si>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</si>
  <si>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</si>
  <si>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</si>
  <si>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</si>
  <si>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</si>
  <si>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</si>
  <si>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</si>
  <si>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</si>
  <si>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</si>
  <si>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</si>
  <si>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</si>
  <si>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</si>
  <si>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</si>
  <si>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</si>
  <si>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</si>
  <si>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</si>
  <si>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</si>
  <si>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</si>
  <si>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</si>
  <si>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</si>
  <si>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</si>
  <si>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</si>
  <si>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</si>
  <si>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</si>
  <si>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</si>
  <si>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</si>
  <si>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</si>
  <si>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</si>
  <si>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</si>
  <si>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</si>
  <si>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</si>
  <si>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</si>
  <si>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</si>
  <si>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</si>
  <si>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</si>
  <si>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</si>
  <si>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</si>
  <si>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</si>
  <si>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</si>
  <si>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</si>
  <si>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</si>
  <si>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</si>
  <si>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</si>
  <si>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</si>
  <si>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</si>
  <si>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</si>
  <si>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</si>
  <si>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</si>
  <si>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</si>
  <si>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</si>
  <si>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</si>
  <si>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</si>
  <si>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</si>
  <si>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</si>
  <si>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</si>
  <si>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</si>
  <si>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</si>
  <si>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</si>
  <si>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</si>
  <si>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</si>
  <si>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</si>
  <si>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</si>
  <si>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</si>
  <si>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</si>
  <si>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</si>
  <si>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</si>
  <si>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</si>
  <si>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</si>
  <si>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</si>
  <si>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</si>
  <si>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</si>
  <si>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</si>
  <si>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</si>
  <si>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</si>
  <si>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</si>
  <si>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</si>
  <si>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</si>
  <si>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</si>
  <si>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</si>
  <si>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</si>
  <si>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</si>
  <si>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</si>
  <si>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</si>
  <si>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</si>
  <si>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</si>
  <si>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</si>
  <si>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</si>
  <si>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</si>
  <si>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</si>
  <si>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</si>
  <si>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</si>
  <si>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</si>
  <si>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</si>
  <si>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</si>
  <si>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</si>
  <si>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</si>
  <si>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</si>
  <si>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</si>
  <si>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</si>
  <si>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</si>
  <si>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</si>
  <si>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</si>
  <si>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</si>
  <si>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</si>
  <si>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</si>
  <si>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</si>
  <si>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</si>
  <si>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</si>
  <si>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</si>
  <si>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</si>
  <si>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</si>
  <si>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</si>
  <si>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</si>
  <si>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</si>
  <si>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</si>
  <si>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</si>
  <si>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</si>
  <si>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</si>
  <si>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</si>
  <si>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</si>
  <si>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</si>
  <si>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</si>
  <si>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</si>
  <si>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</si>
  <si>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</si>
  <si>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</si>
  <si>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</si>
  <si>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</si>
  <si>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</si>
  <si>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</si>
  <si>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</si>
  <si>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</si>
  <si>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</si>
  <si>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</si>
  <si>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</si>
  <si>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</si>
  <si>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</si>
  <si>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</si>
  <si>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</si>
  <si>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</si>
  <si>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</si>
  <si>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</si>
  <si>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</si>
  <si>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</si>
  <si>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</si>
  <si>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</si>
  <si>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</si>
  <si>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</si>
  <si>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</si>
  <si>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</si>
  <si>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</si>
  <si>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</si>
  <si>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</si>
  <si>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</si>
  <si>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</si>
  <si>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</si>
  <si>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</si>
  <si>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</si>
  <si>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</si>
  <si>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</si>
  <si>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</si>
  <si>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</si>
  <si>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</si>
  <si>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</si>
  <si>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</si>
  <si>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</si>
  <si>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</si>
  <si>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</si>
  <si>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</si>
  <si>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</si>
  <si>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</si>
  <si>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</si>
  <si>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</si>
  <si>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</si>
  <si>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</si>
  <si>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</si>
  <si>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</si>
  <si>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</si>
  <si>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</si>
  <si>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</si>
  <si>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</si>
  <si>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</si>
  <si>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</si>
  <si>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</si>
  <si>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</si>
  <si>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</si>
  <si>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</si>
  <si>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</si>
  <si>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</si>
  <si>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</si>
  <si>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</si>
  <si>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</si>
  <si>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</si>
  <si>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</si>
  <si>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</si>
  <si>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</si>
  <si>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</si>
  <si>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</si>
  <si>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</si>
  <si>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</si>
  <si>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</si>
  <si>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</si>
  <si>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</si>
  <si>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</si>
  <si>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</si>
  <si>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</si>
  <si>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</si>
  <si>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</si>
  <si>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</si>
  <si>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</si>
  <si>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</si>
  <si>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</si>
  <si>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</si>
  <si>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</si>
  <si>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</si>
  <si>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</si>
  <si>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</si>
  <si>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</si>
  <si>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</si>
  <si>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</si>
  <si>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</si>
  <si>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</si>
  <si>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</si>
  <si>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</si>
  <si>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</si>
  <si>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</si>
  <si>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</si>
  <si>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</si>
  <si>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</si>
  <si>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</si>
  <si>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</si>
  <si>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</si>
  <si>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</si>
  <si>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</si>
  <si>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</si>
  <si>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</si>
  <si>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</si>
  <si>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</si>
  <si>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</si>
  <si>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</si>
  <si>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</si>
  <si>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</si>
  <si>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</si>
  <si>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</si>
  <si>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</si>
  <si>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</si>
  <si>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</si>
  <si>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</si>
  <si>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</si>
  <si>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</si>
  <si>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</si>
  <si>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</si>
  <si>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</si>
  <si>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</si>
  <si>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</si>
  <si>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</si>
  <si>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</si>
  <si>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</si>
  <si>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</si>
  <si>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</si>
  <si>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</si>
  <si>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</si>
  <si>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</si>
  <si>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</si>
  <si>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</si>
  <si>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</si>
  <si>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</si>
  <si>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</si>
  <si>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</si>
  <si>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</si>
  <si>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</si>
  <si>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</si>
  <si>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</si>
  <si>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</si>
  <si>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</si>
  <si>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</si>
  <si>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</si>
  <si>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</si>
  <si>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</si>
  <si>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</si>
  <si>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</si>
  <si>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</si>
  <si>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</si>
  <si>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</si>
  <si>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</si>
  <si>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</si>
  <si>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</si>
  <si>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</si>
  <si>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</si>
  <si>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</si>
  <si>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</si>
  <si>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</si>
  <si>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</si>
  <si>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</si>
  <si>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</si>
  <si>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</si>
  <si>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</si>
  <si>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</si>
  <si>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</si>
  <si>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</si>
  <si>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</si>
  <si>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</si>
  <si>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</si>
  <si>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</si>
  <si>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</si>
  <si>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</si>
  <si>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</si>
  <si>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</si>
  <si>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</si>
  <si>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</si>
  <si>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</si>
  <si>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</si>
  <si>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</si>
  <si>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</si>
  <si>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</si>
  <si>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</si>
  <si>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</si>
  <si>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</si>
  <si>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</si>
  <si>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</si>
  <si>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</si>
  <si>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</si>
  <si>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</si>
  <si>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</si>
  <si>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</si>
  <si>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</si>
  <si>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</si>
  <si>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</si>
  <si>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</si>
  <si>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</si>
  <si>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</si>
  <si>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</si>
  <si>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</si>
  <si>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</si>
  <si>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</si>
  <si>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</si>
  <si>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</si>
  <si>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</si>
  <si>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</si>
  <si>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</si>
  <si>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</si>
  <si>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</si>
  <si>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</si>
  <si>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</si>
  <si>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</si>
  <si>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</si>
  <si>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</si>
  <si>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</si>
  <si>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</si>
  <si>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</si>
  <si>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</si>
  <si>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</si>
  <si>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</si>
  <si>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</si>
  <si>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</si>
  <si>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</si>
  <si>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</si>
  <si>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</si>
  <si>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</si>
  <si>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</si>
  <si>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</si>
  <si>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</si>
  <si>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</si>
  <si>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</si>
  <si>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</si>
  <si>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</si>
  <si>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</si>
  <si>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</si>
  <si>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</si>
  <si>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</si>
  <si>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</si>
  <si>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</si>
  <si>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</si>
  <si>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</si>
  <si>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</si>
  <si>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</si>
  <si>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</si>
  <si>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</si>
  <si>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</si>
  <si>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</si>
  <si>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</si>
  <si>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</si>
  <si>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</si>
  <si>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</si>
  <si>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</si>
  <si>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</si>
  <si>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</si>
  <si>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</si>
  <si>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</si>
  <si>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</si>
  <si>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</si>
  <si>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</si>
  <si>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</si>
  <si>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</si>
  <si>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</si>
  <si>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</si>
  <si>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</si>
  <si>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</si>
  <si>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</si>
  <si>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</si>
  <si>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</si>
  <si>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</si>
  <si>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</si>
  <si>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</si>
  <si>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</si>
  <si>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</si>
  <si>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</si>
  <si>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</si>
  <si>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</si>
  <si>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</si>
  <si>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</si>
  <si>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</si>
  <si>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</si>
  <si>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</si>
  <si>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</si>
  <si>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</si>
  <si>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</si>
  <si>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</si>
  <si>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</si>
  <si>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</si>
  <si>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</si>
  <si>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</si>
  <si>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</si>
  <si>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</si>
  <si>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</si>
  <si>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</si>
  <si>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</si>
  <si>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</si>
  <si>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</si>
  <si>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</si>
  <si>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</si>
  <si>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</si>
  <si>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</si>
  <si>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</si>
  <si>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</si>
  <si>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</si>
  <si>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</si>
  <si>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</si>
  <si>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</si>
  <si>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</si>
  <si>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</si>
  <si>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</si>
  <si>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</si>
  <si>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</si>
  <si>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</si>
  <si>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</si>
  <si>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</si>
  <si>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</si>
  <si>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</si>
  <si>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</si>
  <si>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</si>
  <si>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</si>
  <si>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</si>
  <si>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</si>
  <si>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</si>
  <si>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</si>
  <si>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</si>
  <si>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</si>
  <si>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</si>
  <si>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</si>
  <si>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</si>
  <si>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</si>
  <si>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</si>
  <si>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</si>
  <si>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</si>
  <si>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</si>
  <si>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</si>
  <si>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</si>
  <si>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</si>
  <si>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</si>
  <si>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</si>
  <si>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</si>
  <si>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</si>
  <si>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</si>
  <si>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</si>
  <si>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</si>
  <si>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</si>
  <si>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</si>
  <si>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</si>
  <si>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</si>
  <si>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</si>
  <si>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</si>
  <si>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</si>
  <si>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</si>
  <si>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</si>
  <si>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</si>
  <si>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</si>
  <si>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</si>
  <si>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</si>
  <si>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</si>
  <si>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</si>
  <si>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</si>
  <si>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</si>
  <si>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</si>
  <si>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</si>
  <si>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</si>
  <si>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</si>
  <si>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</si>
  <si>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</si>
  <si>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</si>
  <si>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</si>
  <si>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</si>
  <si>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</si>
  <si>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</si>
  <si>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</si>
  <si>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</si>
  <si>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</si>
  <si>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</si>
  <si>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</si>
  <si>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</si>
  <si>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</si>
  <si>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</si>
  <si>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</si>
  <si>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</si>
  <si>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</si>
  <si>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</si>
  <si>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</si>
  <si>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</si>
  <si>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</si>
  <si>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</si>
  <si>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</si>
  <si>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</si>
  <si>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</si>
  <si>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</si>
  <si>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</si>
  <si>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</si>
  <si>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</si>
  <si>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</si>
  <si>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</si>
  <si>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</si>
  <si>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</si>
  <si>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</si>
  <si>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</si>
  <si>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</si>
  <si>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</si>
  <si>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</si>
  <si>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</si>
  <si>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</si>
  <si>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</si>
  <si>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</si>
  <si>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</si>
  <si>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</si>
  <si>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</si>
  <si>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</si>
  <si>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</si>
  <si>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</si>
  <si>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</si>
  <si>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</si>
  <si>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</si>
  <si>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</si>
  <si>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</si>
  <si>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</si>
  <si>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</si>
  <si>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</si>
  <si>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</si>
  <si>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</si>
  <si>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</si>
  <si>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</si>
  <si>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</si>
  <si>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</si>
  <si>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</si>
  <si>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</si>
  <si>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</si>
  <si>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</si>
  <si>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</si>
  <si>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</si>
  <si>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</si>
  <si>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</si>
  <si>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</si>
  <si>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</si>
  <si>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</si>
  <si>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</si>
  <si>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</si>
  <si>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</si>
  <si>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</si>
  <si>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</si>
  <si>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</si>
  <si>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</si>
  <si>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</si>
  <si>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</si>
  <si>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</si>
  <si>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</si>
  <si>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</si>
  <si>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</si>
  <si>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</si>
  <si>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</si>
  <si>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</si>
  <si>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</si>
  <si>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</si>
  <si>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</si>
  <si>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</si>
  <si>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</si>
  <si>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</si>
  <si>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</si>
  <si>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</si>
  <si>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</si>
  <si>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</si>
  <si>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</si>
  <si>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</si>
  <si>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</si>
  <si>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</si>
  <si>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</si>
  <si>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</si>
  <si>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</si>
  <si>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</si>
  <si>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</si>
  <si>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</si>
  <si>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</si>
  <si>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</si>
  <si>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</si>
  <si>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</si>
  <si>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</si>
  <si>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</si>
  <si>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</si>
  <si>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</si>
  <si>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</si>
  <si>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</si>
  <si>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</si>
  <si>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</si>
  <si>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</si>
  <si>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</si>
  <si>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</si>
  <si>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</si>
  <si>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</si>
  <si>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</si>
  <si>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</si>
  <si>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</si>
  <si>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</si>
  <si>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</si>
  <si>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</si>
  <si>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</si>
  <si>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</si>
  <si>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</si>
  <si>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</si>
  <si>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</si>
  <si>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</si>
  <si>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</si>
  <si>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</si>
  <si>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</si>
  <si>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</si>
  <si>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</si>
  <si>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</si>
  <si>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</si>
  <si>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</si>
  <si>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</si>
  <si>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</si>
  <si>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</si>
  <si>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</si>
  <si>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</si>
  <si>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</si>
  <si>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</si>
  <si>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</si>
  <si>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</si>
  <si>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</si>
  <si>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</si>
  <si>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</si>
  <si>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</si>
  <si>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</si>
  <si>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</si>
  <si>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</si>
  <si>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</si>
  <si>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</si>
  <si>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</si>
  <si>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</si>
  <si>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</si>
  <si>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</si>
  <si>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</si>
  <si>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</si>
  <si>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</si>
  <si>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</si>
  <si>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</si>
  <si>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</si>
  <si>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</si>
  <si>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</si>
  <si>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</si>
  <si>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</si>
  <si>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</si>
  <si>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</si>
  <si>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</si>
  <si>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</si>
  <si>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</si>
  <si>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</si>
  <si>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</si>
  <si>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</si>
  <si>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</si>
  <si>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</si>
  <si>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</si>
  <si>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</si>
  <si>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</si>
  <si>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</si>
  <si>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</si>
  <si>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</si>
  <si>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</si>
  <si>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</si>
  <si>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</si>
  <si>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</si>
  <si>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</si>
  <si>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</si>
  <si>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</si>
  <si>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</si>
  <si>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</si>
  <si>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</si>
  <si>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</si>
  <si>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</si>
  <si>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</si>
  <si>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</si>
  <si>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</si>
  <si>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</si>
  <si>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</si>
  <si>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</si>
  <si>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</si>
  <si>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</si>
  <si>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</si>
  <si>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</si>
  <si>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</si>
  <si>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</si>
  <si>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</si>
  <si>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</si>
  <si>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</si>
  <si>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</si>
  <si>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</si>
  <si>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</si>
  <si>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</si>
  <si>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</si>
  <si>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</si>
  <si>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</si>
  <si>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</si>
  <si>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</si>
  <si>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</si>
  <si>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</si>
  <si>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</si>
  <si>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</si>
  <si>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</si>
  <si>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</si>
  <si>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</si>
  <si>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</si>
  <si>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</si>
  <si>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</si>
  <si>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</si>
  <si>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</si>
  <si>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</si>
  <si>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</si>
  <si>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</si>
  <si>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</si>
  <si>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</si>
  <si>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</si>
  <si>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</si>
  <si>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</si>
  <si>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</si>
  <si>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</si>
  <si>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</si>
  <si>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</si>
  <si>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</si>
  <si>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</si>
  <si>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</si>
  <si>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</si>
  <si>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</si>
  <si>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</si>
  <si>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</si>
  <si>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</si>
  <si>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</si>
  <si>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</si>
  <si>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</si>
  <si>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</si>
  <si>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</si>
  <si>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</si>
  <si>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</si>
  <si>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</si>
  <si>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</si>
  <si>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</si>
  <si>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</si>
  <si>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</si>
  <si>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</si>
  <si>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</si>
  <si>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</si>
  <si>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</si>
  <si>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</si>
  <si>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</si>
  <si>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</si>
  <si>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</si>
  <si>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</si>
  <si>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</si>
  <si>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</si>
  <si>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</si>
  <si>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</si>
  <si>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</si>
  <si>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</si>
  <si>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</si>
  <si>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</si>
  <si>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</si>
  <si>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</si>
  <si>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</si>
  <si>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</si>
  <si>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</si>
  <si>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</si>
  <si>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</si>
  <si>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</si>
  <si>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</si>
  <si>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</si>
  <si>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</si>
  <si>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</si>
  <si>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</si>
  <si>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</si>
  <si>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</si>
  <si>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</si>
  <si>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</si>
  <si>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</si>
  <si>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</si>
  <si>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</si>
  <si>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</si>
  <si>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</si>
  <si>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</si>
  <si>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</si>
  <si>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</si>
  <si>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</si>
  <si>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</si>
  <si>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</si>
  <si>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</si>
  <si>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</si>
  <si>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</si>
  <si>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</si>
  <si>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</si>
  <si>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</si>
  <si>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</si>
  <si>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</si>
  <si>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</si>
  <si>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</si>
  <si>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</si>
  <si>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</si>
  <si>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</si>
  <si>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</si>
  <si>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</si>
  <si>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</si>
  <si>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</si>
  <si>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</si>
  <si>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</si>
  <si>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</si>
  <si>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</si>
  <si>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</si>
  <si>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</si>
  <si>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</si>
  <si>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</si>
  <si>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</si>
  <si>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</si>
  <si>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</si>
  <si>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</si>
  <si>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</si>
  <si>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</si>
  <si>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</si>
  <si>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</si>
  <si>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</si>
  <si>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</si>
  <si>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</si>
  <si>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</si>
  <si>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</si>
  <si>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</si>
  <si>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</si>
  <si>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</si>
  <si>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</si>
  <si>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</si>
  <si>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</si>
  <si>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</si>
  <si>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</si>
  <si>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</si>
  <si>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</si>
  <si>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</si>
  <si>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</si>
  <si>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</si>
  <si>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</si>
  <si>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</si>
  <si>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</si>
  <si>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</si>
  <si>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</si>
  <si>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</si>
  <si>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</si>
  <si>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</si>
  <si>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</si>
  <si>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</si>
  <si>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</si>
  <si>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</si>
  <si>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</si>
  <si>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</si>
  <si>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</si>
  <si>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</si>
  <si>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</si>
  <si>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</si>
  <si>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</si>
  <si>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</si>
  <si>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</si>
  <si>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</si>
  <si>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</si>
  <si>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</si>
  <si>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</si>
  <si>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</si>
  <si>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</si>
  <si>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</si>
  <si>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</si>
  <si>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</si>
  <si>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</si>
  <si>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</si>
  <si>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</si>
  <si>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</si>
  <si>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</si>
  <si>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</si>
  <si>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</si>
  <si>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</si>
  <si>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</si>
  <si>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</si>
  <si>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</si>
  <si>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</si>
  <si>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</si>
  <si>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</si>
  <si>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</si>
  <si>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</si>
  <si>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</si>
  <si>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</si>
  <si>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</si>
  <si>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</si>
  <si>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</si>
  <si>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</si>
  <si>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</si>
  <si>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</si>
  <si>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</si>
  <si>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</si>
  <si>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</si>
  <si>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</si>
  <si>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</si>
  <si>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</si>
  <si>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</si>
  <si>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</si>
  <si>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</si>
  <si>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</si>
  <si>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</si>
  <si>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</si>
  <si>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</si>
  <si>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</si>
  <si>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</si>
  <si>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</si>
  <si>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</si>
  <si>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</si>
  <si>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</si>
  <si>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</si>
  <si>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</si>
  <si>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</si>
  <si>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</si>
  <si>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</si>
  <si>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</si>
  <si>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</si>
  <si>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</si>
  <si>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</si>
  <si>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</si>
  <si>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</si>
  <si>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</si>
  <si>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</si>
  <si>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</si>
  <si>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</si>
  <si>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</si>
  <si>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</si>
  <si>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</si>
  <si>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</si>
  <si>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</si>
  <si>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</si>
  <si>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</si>
  <si>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</si>
  <si>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</si>
  <si>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</si>
  <si>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</si>
  <si>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</si>
  <si>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</si>
  <si>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</si>
  <si>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</si>
  <si>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</si>
  <si>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</si>
  <si>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</si>
  <si>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</si>
  <si>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</si>
  <si>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</si>
  <si>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</si>
  <si>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</si>
  <si>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</si>
  <si>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</si>
  <si>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</si>
  <si>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</si>
  <si>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</si>
  <si>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</si>
  <si>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</si>
  <si>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</si>
  <si>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</si>
  <si>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</si>
  <si>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</si>
  <si>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</si>
  <si>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</si>
  <si>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</si>
  <si>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</si>
  <si>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</si>
  <si>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</si>
  <si>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</si>
  <si>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</si>
  <si>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</si>
  <si>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</si>
  <si>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</si>
  <si>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</si>
  <si>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</si>
  <si>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</si>
  <si>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</si>
  <si>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</si>
  <si>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</si>
  <si>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</si>
  <si>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</si>
  <si>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</si>
  <si>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</si>
  <si>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</si>
  <si>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</si>
  <si>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</si>
  <si>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</si>
  <si>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</si>
  <si>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</si>
  <si>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</si>
  <si>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</si>
  <si>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</si>
  <si>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</si>
  <si>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</si>
  <si>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</si>
  <si>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</si>
  <si>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</si>
  <si>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</si>
  <si>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</si>
  <si>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</si>
  <si>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</si>
  <si>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</si>
  <si>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</si>
  <si>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</si>
  <si>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</si>
  <si>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</si>
  <si>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</si>
  <si>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</si>
  <si>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</si>
  <si>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</si>
  <si>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</si>
  <si>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</si>
  <si>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</si>
  <si>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</si>
  <si>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</si>
  <si>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</si>
  <si>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</si>
  <si>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</si>
  <si>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</si>
  <si>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</si>
  <si>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</si>
  <si>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</si>
  <si>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</si>
  <si>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</si>
  <si>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</si>
  <si>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</si>
  <si>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</si>
  <si>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</si>
  <si>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</si>
  <si>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</si>
  <si>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</si>
  <si>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</si>
  <si>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</si>
  <si>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</si>
  <si>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</si>
  <si>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</si>
  <si>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</si>
  <si>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</si>
  <si>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</si>
  <si>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</si>
  <si>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</si>
  <si>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</si>
  <si>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</si>
  <si>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</si>
  <si>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</si>
  <si>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</si>
  <si>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</si>
  <si>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</si>
  <si>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</si>
  <si>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</si>
  <si>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</si>
  <si>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</si>
  <si>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</si>
  <si>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</si>
  <si>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</si>
  <si>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</si>
  <si>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</si>
  <si>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</si>
  <si>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</si>
  <si>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</si>
  <si>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</si>
  <si>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</si>
  <si>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</si>
  <si>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</si>
  <si>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</si>
  <si>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</si>
  <si>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</si>
  <si>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</si>
  <si>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</si>
  <si>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</si>
  <si>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</si>
  <si>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</si>
  <si>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</si>
  <si>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</si>
  <si>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</si>
  <si>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</si>
  <si>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</si>
  <si>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</si>
  <si>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</si>
  <si>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</si>
  <si>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</si>
  <si>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</si>
  <si>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</si>
  <si>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</si>
  <si>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</si>
  <si>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</si>
  <si>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</si>
  <si>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</si>
  <si>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</si>
  <si>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</si>
  <si>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</si>
  <si>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</si>
  <si>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</si>
  <si>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</si>
  <si>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</si>
  <si>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</si>
  <si>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</si>
  <si>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</si>
  <si>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</si>
  <si>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</si>
  <si>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</si>
  <si>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</si>
  <si>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</si>
  <si>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</si>
  <si>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</si>
  <si>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</si>
  <si>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</si>
  <si>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</si>
  <si>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</si>
  <si>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</si>
  <si>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</si>
  <si>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</si>
  <si>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</si>
  <si>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</si>
  <si>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</si>
  <si>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</si>
  <si>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</si>
  <si>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</si>
  <si>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</si>
  <si>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</si>
  <si>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</si>
  <si>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</si>
  <si>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</si>
  <si>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</si>
  <si>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</si>
  <si>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</si>
  <si>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</si>
  <si>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</si>
  <si>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</si>
  <si>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</si>
  <si>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</si>
  <si>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</si>
  <si>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</si>
  <si>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</si>
  <si>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</si>
  <si>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</si>
  <si>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</si>
  <si>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</si>
  <si>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</si>
  <si>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</si>
  <si>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</si>
  <si>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</si>
  <si>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</si>
  <si>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</si>
  <si>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</si>
  <si>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</si>
  <si>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</si>
  <si>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</si>
  <si>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</si>
  <si>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</si>
  <si>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</si>
  <si>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</si>
  <si>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</si>
  <si>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</si>
  <si>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</si>
  <si>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</si>
  <si>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</si>
  <si>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</si>
  <si>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</si>
  <si>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</si>
  <si>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</si>
  <si>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</si>
  <si>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</si>
  <si>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</si>
  <si>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</si>
  <si>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</si>
  <si>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</si>
  <si>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</si>
  <si>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</si>
  <si>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</si>
  <si>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</si>
  <si>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</si>
  <si>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</si>
  <si>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</si>
  <si>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</si>
  <si>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</si>
  <si>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</si>
  <si>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</si>
  <si>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</si>
  <si>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</si>
  <si>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</si>
  <si>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</si>
  <si>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</si>
  <si>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</si>
  <si>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</si>
  <si>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</si>
  <si>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</si>
  <si>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</si>
  <si>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</si>
  <si>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</si>
  <si>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</si>
  <si>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</si>
  <si>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</si>
  <si>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</si>
  <si>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</si>
  <si>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</si>
  <si>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</si>
  <si>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</si>
  <si>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</si>
  <si>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</si>
  <si>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</si>
  <si>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</si>
  <si>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</si>
  <si>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</si>
  <si>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</si>
  <si>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</si>
  <si>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</si>
  <si>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</si>
  <si>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</si>
  <si>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</si>
  <si>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</si>
  <si>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</si>
  <si>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</si>
  <si>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</si>
  <si>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</si>
  <si>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</si>
  <si>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</si>
  <si>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</si>
  <si>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</si>
  <si>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</si>
  <si>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</si>
  <si>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</si>
  <si>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</si>
  <si>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</si>
  <si>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</si>
  <si>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</si>
  <si>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</si>
  <si>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</si>
  <si>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</si>
  <si>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</si>
  <si>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</si>
  <si>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</si>
  <si>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</si>
  <si>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</si>
  <si>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</si>
  <si>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</si>
  <si>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</si>
  <si>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</si>
  <si>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</si>
  <si>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</si>
  <si>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</si>
  <si>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</si>
  <si>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</si>
  <si>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</si>
  <si>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</si>
  <si>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</si>
  <si>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</si>
  <si>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</si>
  <si>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</si>
  <si>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</si>
  <si>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</si>
  <si>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</si>
  <si>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</si>
  <si>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</si>
  <si>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</si>
  <si>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</si>
  <si>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</si>
  <si>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</si>
  <si>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</si>
  <si>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</si>
  <si>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</si>
  <si>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</si>
  <si>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</si>
  <si>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</si>
  <si>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</si>
  <si>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</si>
  <si>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</si>
  <si>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</si>
  <si>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</si>
  <si>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</si>
  <si>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</si>
  <si>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</si>
  <si>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</si>
  <si>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</si>
  <si>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</si>
  <si>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</si>
  <si>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</si>
  <si>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</si>
  <si>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</si>
  <si>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</si>
  <si>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</si>
  <si>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</si>
  <si>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</si>
  <si>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</si>
  <si>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</si>
  <si>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</si>
  <si>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</si>
  <si>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</si>
  <si>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</si>
  <si>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</si>
  <si>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</si>
  <si>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</si>
  <si>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</si>
  <si>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</si>
  <si>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</si>
  <si>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</si>
  <si>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</si>
  <si>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</si>
  <si>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</si>
  <si>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</si>
  <si>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</si>
  <si>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</si>
  <si>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</si>
  <si>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</si>
  <si>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</si>
  <si>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</si>
  <si>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</si>
  <si>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</si>
  <si>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</si>
  <si>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</si>
  <si>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</si>
  <si>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</si>
  <si>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</si>
  <si>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</si>
  <si>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</si>
  <si>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</si>
  <si>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</si>
  <si>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</si>
  <si>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</si>
  <si>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</si>
  <si>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</si>
  <si>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</si>
  <si>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</si>
  <si>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</si>
  <si>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</si>
  <si>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</si>
  <si>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</si>
  <si>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</si>
  <si>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</si>
  <si>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</si>
  <si>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</si>
  <si>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</si>
  <si>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</si>
  <si>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</si>
  <si>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</si>
  <si>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</si>
  <si>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</si>
  <si>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</si>
  <si>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</si>
  <si>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</si>
  <si>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</si>
  <si>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</si>
  <si>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</si>
  <si>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</si>
  <si>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</si>
  <si>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</si>
  <si>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</si>
  <si>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</si>
  <si>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</si>
  <si>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</si>
  <si>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</si>
  <si>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</si>
  <si>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</si>
  <si>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</si>
  <si>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</si>
  <si>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</si>
  <si>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</si>
  <si>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</si>
  <si>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</si>
  <si>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</si>
  <si>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</si>
  <si>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</si>
  <si>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</si>
  <si>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</si>
  <si>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</si>
  <si>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</si>
  <si>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</si>
  <si>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</si>
  <si>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</si>
  <si>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</si>
  <si>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</si>
  <si>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</si>
  <si>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</si>
  <si>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</si>
  <si>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</si>
  <si>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</si>
  <si>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</si>
  <si>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</si>
  <si>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</si>
  <si>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</si>
  <si>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</si>
  <si>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</si>
  <si>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</si>
  <si>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</si>
  <si>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</si>
  <si>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</si>
  <si>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</si>
  <si>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</si>
  <si>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</si>
  <si>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</si>
  <si>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</si>
  <si>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</si>
  <si>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</si>
  <si>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</si>
  <si>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</si>
  <si>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</si>
  <si>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</si>
  <si>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</si>
  <si>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</si>
  <si>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</si>
  <si>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</si>
  <si>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</si>
  <si>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</si>
  <si>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</si>
  <si>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</si>
  <si>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</si>
  <si>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</si>
  <si>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</si>
  <si>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</si>
  <si>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</si>
  <si>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</si>
  <si>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</si>
  <si>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</si>
  <si>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</si>
  <si>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</si>
  <si>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</si>
  <si>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</si>
  <si>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</si>
  <si>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</si>
  <si>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</si>
  <si>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</si>
  <si>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</si>
  <si>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</si>
  <si>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</si>
  <si>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</si>
  <si>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</si>
  <si>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</si>
  <si>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</si>
  <si>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</si>
  <si>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</si>
  <si>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</si>
  <si>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</si>
  <si>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</si>
  <si>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</si>
  <si>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</si>
  <si>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</si>
  <si>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</si>
  <si>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</si>
  <si>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</si>
  <si>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</si>
  <si>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</si>
  <si>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</si>
  <si>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</si>
  <si>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</si>
  <si>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</si>
  <si>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</si>
  <si>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</si>
  <si>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</si>
  <si>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</si>
  <si>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</si>
  <si>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</si>
  <si>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</si>
  <si>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</si>
  <si>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</si>
  <si>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</si>
  <si>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</si>
  <si>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</si>
  <si>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</si>
  <si>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</si>
  <si>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</si>
  <si>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</si>
  <si>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</si>
  <si>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</si>
  <si>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</si>
  <si>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</si>
  <si>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</si>
  <si>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</si>
  <si>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</si>
  <si>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</si>
  <si>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</si>
  <si>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</si>
  <si>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</si>
  <si>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</si>
  <si>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</si>
  <si>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</si>
  <si>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</si>
  <si>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</si>
  <si>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</si>
  <si>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</si>
  <si>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</si>
  <si>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</si>
  <si>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</si>
  <si>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</si>
  <si>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</si>
  <si>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</si>
  <si>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</si>
  <si>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</si>
  <si>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</si>
  <si>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</si>
  <si>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</si>
  <si>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</si>
  <si>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</si>
  <si>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</si>
  <si>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</si>
  <si>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</si>
  <si>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</si>
  <si>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</si>
  <si>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</si>
  <si>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</si>
  <si>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</si>
  <si>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</si>
  <si>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</si>
  <si>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</si>
  <si>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</si>
  <si>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</si>
  <si>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</si>
  <si>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</si>
  <si>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</si>
  <si>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</si>
  <si>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</si>
  <si>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</si>
  <si>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</si>
  <si>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</si>
  <si>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</si>
  <si>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</si>
  <si>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</si>
  <si>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</si>
  <si>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</si>
  <si>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</si>
  <si>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</si>
  <si>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</si>
  <si>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</si>
  <si>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</si>
  <si>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</si>
  <si>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</si>
  <si>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</si>
  <si>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</si>
  <si>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</si>
  <si>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</si>
  <si>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</si>
  <si>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</si>
  <si>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</si>
  <si>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</si>
  <si>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</si>
  <si>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</si>
  <si>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</si>
  <si>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</si>
  <si>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</si>
  <si>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</si>
  <si>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</si>
  <si>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</si>
  <si>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</si>
  <si>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</si>
  <si>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</si>
  <si>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</si>
  <si>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</si>
  <si>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</si>
  <si>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</si>
  <si>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</si>
  <si>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</si>
  <si>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</si>
  <si>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</si>
  <si>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</si>
  <si>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</si>
  <si>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</si>
  <si>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</si>
  <si>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</si>
  <si>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</si>
  <si>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</si>
  <si>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</si>
  <si>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</si>
  <si>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</si>
  <si>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</si>
  <si>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</si>
  <si>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</si>
  <si>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</si>
  <si>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</si>
  <si>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</si>
  <si>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</si>
  <si>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</si>
  <si>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</si>
  <si>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</si>
  <si>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</si>
  <si>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</si>
  <si>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</si>
  <si>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</si>
  <si>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</si>
  <si>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</si>
  <si>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</si>
  <si>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</si>
  <si>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</si>
  <si>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</si>
  <si>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</si>
  <si>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</si>
  <si>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</si>
  <si>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</si>
  <si>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</si>
  <si>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</si>
  <si>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</si>
  <si>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</si>
  <si>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</si>
  <si>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</si>
  <si>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</si>
  <si>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</si>
  <si>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</si>
  <si>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</si>
  <si>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</si>
  <si>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</si>
  <si>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</si>
  <si>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</si>
  <si>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</si>
  <si>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</si>
  <si>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</si>
  <si>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</si>
  <si>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</si>
  <si>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</si>
  <si>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</si>
  <si>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</si>
  <si>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</si>
  <si>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</si>
  <si>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</si>
  <si>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</si>
  <si>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</si>
  <si>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</si>
  <si>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</si>
  <si>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</si>
  <si>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</si>
  <si>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</si>
  <si>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</si>
  <si>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</si>
  <si>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</si>
  <si>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</si>
  <si>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</si>
  <si>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</si>
  <si>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</si>
  <si>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</si>
  <si>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</si>
  <si>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</si>
  <si>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</si>
  <si>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</si>
  <si>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</si>
  <si>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</si>
  <si>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</si>
  <si>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</si>
  <si>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</si>
  <si>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</si>
  <si>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</si>
  <si>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</si>
  <si>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</si>
  <si>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</si>
  <si>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</si>
  <si>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</si>
  <si>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</si>
  <si>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</si>
  <si>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</si>
  <si>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</si>
  <si>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</si>
  <si>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</si>
  <si>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</si>
  <si>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</si>
  <si>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</si>
  <si>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</si>
  <si>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</si>
  <si>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</si>
  <si>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</si>
  <si>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</si>
  <si>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</si>
  <si>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</si>
  <si>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</si>
  <si>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</si>
  <si>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</si>
  <si>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</si>
  <si>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</si>
  <si>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</si>
  <si>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</si>
  <si>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</si>
  <si>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</si>
  <si>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</si>
  <si>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</si>
  <si>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</si>
  <si>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</si>
  <si>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</si>
  <si>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</si>
  <si>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</si>
  <si>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</si>
  <si>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</si>
  <si>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</si>
  <si>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</si>
  <si>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</si>
  <si>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</si>
  <si>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</si>
  <si>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</si>
  <si>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</si>
  <si>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</si>
  <si>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</si>
  <si>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</si>
  <si>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</si>
  <si>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</si>
  <si>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</si>
  <si>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</si>
  <si>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</si>
  <si>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</si>
  <si>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</si>
  <si>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</si>
  <si>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</si>
  <si>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</si>
  <si>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</si>
  <si>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</si>
  <si>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</si>
  <si>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</si>
  <si>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</si>
  <si>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</si>
  <si>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</si>
  <si>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</si>
  <si>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</si>
  <si>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</si>
  <si>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</si>
  <si>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</si>
  <si>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</si>
  <si>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</si>
  <si>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</si>
  <si>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</si>
  <si>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</si>
  <si>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</si>
  <si>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</si>
  <si>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</si>
  <si>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</si>
  <si>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</si>
  <si>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</si>
  <si>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</si>
  <si>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</si>
  <si>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</si>
  <si>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</si>
  <si>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</si>
  <si>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</si>
  <si>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</si>
  <si>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</si>
  <si>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</si>
  <si>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</si>
  <si>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</si>
  <si>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</si>
  <si>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</si>
  <si>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</si>
  <si>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</si>
  <si>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</si>
  <si>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</si>
  <si>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</si>
  <si>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</si>
  <si>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</si>
  <si>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</si>
  <si>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</si>
  <si>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</si>
  <si>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</si>
  <si>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</si>
  <si>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</si>
  <si>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</si>
  <si>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</si>
  <si>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</si>
  <si>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</si>
  <si>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</si>
  <si>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</si>
  <si>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</si>
  <si>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</si>
  <si>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</si>
  <si>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</si>
  <si>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</si>
  <si>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</si>
  <si>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</si>
  <si>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</si>
  <si>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</si>
  <si>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</si>
  <si>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</si>
  <si>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</si>
  <si>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</si>
  <si>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</si>
  <si>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</si>
  <si>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</si>
  <si>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</si>
  <si>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</si>
  <si>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</si>
  <si>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</si>
  <si>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</si>
  <si>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</si>
  <si>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</si>
  <si>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</si>
  <si>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</si>
  <si>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</si>
  <si>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</si>
  <si>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</si>
  <si>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</si>
  <si>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</si>
  <si>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</si>
  <si>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</si>
  <si>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</si>
  <si>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</si>
  <si>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</si>
  <si>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</si>
  <si>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</si>
  <si>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</si>
  <si>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</si>
  <si>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</si>
  <si>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</si>
  <si>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</si>
  <si>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</si>
  <si>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</si>
  <si>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</si>
  <si>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</si>
  <si>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</si>
  <si>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</si>
  <si>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</si>
  <si>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</si>
  <si>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</si>
  <si>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</si>
  <si>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</si>
  <si>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</si>
  <si>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</si>
  <si>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</si>
  <si>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</si>
  <si>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</si>
  <si>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</si>
  <si>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</si>
  <si>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</si>
  <si>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</si>
  <si>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</si>
  <si>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</si>
  <si>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</si>
  <si>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</si>
  <si>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</si>
  <si>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</si>
  <si>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</si>
  <si>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</si>
  <si>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</si>
  <si>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</si>
  <si>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</si>
  <si>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</si>
  <si>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</si>
  <si>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</si>
  <si>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</si>
  <si>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</si>
  <si>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</si>
  <si>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</si>
  <si>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</si>
  <si>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</si>
  <si>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</si>
  <si>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</si>
  <si>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</si>
  <si>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</si>
  <si>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</si>
  <si>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</si>
  <si>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</si>
  <si>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</si>
  <si>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</si>
  <si>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</si>
  <si>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</si>
  <si>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</si>
  <si>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</si>
  <si>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</si>
  <si>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</si>
  <si>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</si>
  <si>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</si>
  <si>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</si>
  <si>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</si>
  <si>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</si>
  <si>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</si>
  <si>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</si>
  <si>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</si>
  <si>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</si>
  <si>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</si>
  <si>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</si>
  <si>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</si>
  <si>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</si>
  <si>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</si>
  <si>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</si>
  <si>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</si>
  <si>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</si>
  <si>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</si>
  <si>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</si>
  <si>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</si>
  <si>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</si>
  <si>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</si>
  <si>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</si>
  <si>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</si>
  <si>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</si>
  <si>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</si>
  <si>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</si>
  <si>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</si>
  <si>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</si>
  <si>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</si>
  <si>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</si>
  <si>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</si>
  <si>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</si>
  <si>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</si>
  <si>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</si>
  <si>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</si>
  <si>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</si>
  <si>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</si>
  <si>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</si>
  <si>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</si>
  <si>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</si>
  <si>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</si>
  <si>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</si>
  <si>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</si>
  <si>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</si>
  <si>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</si>
  <si>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</si>
  <si>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</si>
  <si>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</si>
  <si>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</si>
  <si>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</si>
  <si>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</si>
  <si>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</si>
  <si>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</si>
  <si>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</si>
  <si>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</si>
  <si>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</si>
  <si>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</si>
  <si>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</si>
  <si>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</si>
  <si>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</si>
  <si>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</si>
  <si>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</si>
  <si>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</si>
  <si>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</si>
  <si>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</si>
  <si>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</si>
  <si>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</si>
  <si>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</si>
  <si>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</si>
  <si>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</si>
  <si>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</si>
  <si>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</si>
  <si>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</si>
  <si>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</si>
  <si>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</si>
  <si>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</si>
  <si>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</si>
  <si>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</si>
  <si>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</si>
  <si>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</si>
  <si>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</si>
  <si>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</si>
  <si>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</si>
  <si>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</si>
  <si>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</si>
  <si>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</si>
  <si>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</si>
  <si>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</si>
  <si>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</si>
  <si>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</si>
  <si>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</si>
  <si>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</si>
  <si>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</si>
  <si>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</si>
  <si>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</si>
  <si>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</si>
  <si>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</si>
  <si>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</si>
  <si>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</si>
  <si>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</si>
  <si>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</si>
  <si>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</si>
  <si>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</si>
  <si>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</si>
  <si>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</si>
  <si>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</si>
  <si>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</si>
  <si>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</si>
  <si>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</si>
  <si>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</si>
  <si>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</si>
  <si>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</si>
  <si>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</si>
  <si>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</si>
  <si>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</si>
  <si>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</si>
  <si>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</si>
  <si>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</si>
  <si>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</si>
  <si>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</si>
  <si>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</si>
  <si>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</si>
  <si>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</si>
  <si>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</si>
  <si>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</si>
  <si>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</si>
  <si>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</si>
  <si>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</si>
  <si>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</si>
  <si>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</si>
  <si>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</si>
  <si>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</si>
  <si>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</si>
  <si>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</si>
  <si>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</si>
  <si>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</si>
  <si>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</si>
  <si>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</si>
  <si>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</si>
  <si>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</si>
  <si>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</si>
  <si>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</si>
  <si>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</si>
  <si>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</si>
  <si>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</si>
  <si>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</si>
  <si>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</si>
  <si>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</si>
  <si>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</si>
  <si>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</si>
  <si>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</si>
  <si>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</si>
  <si>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</si>
  <si>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</si>
  <si>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</si>
  <si>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</si>
  <si>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</si>
  <si>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</si>
  <si>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</si>
  <si>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</si>
  <si>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</si>
  <si>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</si>
  <si>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</si>
  <si>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</si>
  <si>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</si>
  <si>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</si>
  <si>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</si>
  <si>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</si>
  <si>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</si>
  <si>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</si>
  <si>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</si>
  <si>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</si>
  <si>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</si>
  <si>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</si>
  <si>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</si>
  <si>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</si>
  <si>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</si>
  <si>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</si>
  <si>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</si>
  <si>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</si>
  <si>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</si>
  <si>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</si>
  <si>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</si>
  <si>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</si>
  <si>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</si>
  <si>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</si>
  <si>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</si>
  <si>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</si>
  <si>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</si>
  <si>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</si>
  <si>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</si>
  <si>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</si>
  <si>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</si>
  <si>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</si>
  <si>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</si>
  <si>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</si>
  <si>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</si>
  <si>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</si>
  <si>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</si>
  <si>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</si>
  <si>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</si>
  <si>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</si>
  <si>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</si>
  <si>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</si>
  <si>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</si>
  <si>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</si>
  <si>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</si>
  <si>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</si>
  <si>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</si>
  <si>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</si>
  <si>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</si>
  <si>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</si>
  <si>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</si>
  <si>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</si>
  <si>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</si>
  <si>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</si>
  <si>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</si>
  <si>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</si>
  <si>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</si>
  <si>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</si>
  <si>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</si>
  <si>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</si>
  <si>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</si>
  <si>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</si>
  <si>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</si>
  <si>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</si>
  <si>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</si>
  <si>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</si>
  <si>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</si>
  <si>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</si>
  <si>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</si>
  <si>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</si>
  <si>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</si>
  <si>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</si>
  <si>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</si>
  <si>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</si>
  <si>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</si>
  <si>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</si>
  <si>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</si>
  <si>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</si>
  <si>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</si>
  <si>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</si>
  <si>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</si>
  <si>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</si>
  <si>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</si>
  <si>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</si>
  <si>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</si>
  <si>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</si>
  <si>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</si>
  <si>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</si>
  <si>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</si>
  <si>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</si>
  <si>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</si>
  <si>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</si>
  <si>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</si>
  <si>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</si>
  <si>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</si>
  <si>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</si>
  <si>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</si>
  <si>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</si>
  <si>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</si>
  <si>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</si>
  <si>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</si>
  <si>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</si>
  <si>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</si>
  <si>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</si>
  <si>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</si>
  <si>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</si>
  <si>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</si>
  <si>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</si>
  <si>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</si>
  <si>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</si>
  <si>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</si>
  <si>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</si>
  <si>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</si>
  <si>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</si>
  <si>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</si>
  <si>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</si>
  <si>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</si>
  <si>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</si>
  <si>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</si>
  <si>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</si>
  <si>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</si>
  <si>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</si>
  <si>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</si>
  <si>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</si>
  <si>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</si>
  <si>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</si>
  <si>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</si>
  <si>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</si>
  <si>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</si>
  <si>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</si>
  <si>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</si>
  <si>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</si>
  <si>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</si>
  <si>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</si>
  <si>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</si>
  <si>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</si>
  <si>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</si>
  <si>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</si>
  <si>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</si>
  <si>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</si>
  <si>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</si>
  <si>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</si>
  <si>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</si>
  <si>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</si>
  <si>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</si>
  <si>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</si>
  <si>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</si>
  <si>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</si>
  <si>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</si>
  <si>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</si>
  <si>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</si>
  <si>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</si>
  <si>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</si>
  <si>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</si>
  <si>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</si>
  <si>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</si>
  <si>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</si>
  <si>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</si>
  <si>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</si>
  <si>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</si>
  <si>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</si>
  <si>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</si>
  <si>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</si>
  <si>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</si>
  <si>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</si>
  <si>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</si>
  <si>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</si>
  <si>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</si>
  <si>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</si>
  <si>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</si>
  <si>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</si>
  <si>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</si>
  <si>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</si>
  <si>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</si>
  <si>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</si>
  <si>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</si>
  <si>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</si>
  <si>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</si>
  <si>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</si>
  <si>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</si>
  <si>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</si>
  <si>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</si>
  <si>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</si>
  <si>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</si>
  <si>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</si>
  <si>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</si>
  <si>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</si>
  <si>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</si>
  <si>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</si>
  <si>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</si>
  <si>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</si>
  <si>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</si>
  <si>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</si>
  <si>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</si>
  <si>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</si>
  <si>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</si>
  <si>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</si>
  <si>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</si>
  <si>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</si>
  <si>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</si>
  <si>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</si>
  <si>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</si>
  <si>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</si>
  <si>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</si>
  <si>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</si>
  <si>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</si>
  <si>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</si>
  <si>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</si>
  <si>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</si>
  <si>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</si>
  <si>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</si>
  <si>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</si>
  <si>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</si>
  <si>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</si>
  <si>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</si>
  <si>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</si>
  <si>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</si>
  <si>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</si>
  <si>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</si>
  <si>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</si>
  <si>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</si>
  <si>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</si>
  <si>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</si>
  <si>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</si>
  <si>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</si>
  <si>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</si>
  <si>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</si>
  <si>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</si>
  <si>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</si>
  <si>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</si>
  <si>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</si>
  <si>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</si>
  <si>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</si>
  <si>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</si>
  <si>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</si>
  <si>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</si>
  <si>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</si>
  <si>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</si>
  <si>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</si>
  <si>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</si>
  <si>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</si>
  <si>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</si>
  <si>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</si>
  <si>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</si>
  <si>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</si>
  <si>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</si>
  <si>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</si>
  <si>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</si>
  <si>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</si>
  <si>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</si>
  <si>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</si>
  <si>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</si>
  <si>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</si>
  <si>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</si>
  <si>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</si>
  <si>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</si>
  <si>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</si>
  <si>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</si>
  <si>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</si>
  <si>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</si>
  <si>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</si>
  <si>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</si>
  <si>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</si>
  <si>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</si>
  <si>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</si>
  <si>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</si>
  <si>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</si>
  <si>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</si>
  <si>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</si>
  <si>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</si>
  <si>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</si>
  <si>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</si>
  <si>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</si>
  <si>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</si>
  <si>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</si>
  <si>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</si>
  <si>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</si>
  <si>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</si>
  <si>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</si>
  <si>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</si>
  <si>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</si>
  <si>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</si>
  <si>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</si>
  <si>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</si>
  <si>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</si>
  <si>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</si>
  <si>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</si>
  <si>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</si>
  <si>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</si>
  <si>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</si>
  <si>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</si>
  <si>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</si>
  <si>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</si>
  <si>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</si>
  <si>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</si>
  <si>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</si>
  <si>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</si>
  <si>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</si>
  <si>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</si>
  <si>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</si>
  <si>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</si>
  <si>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</si>
  <si>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</si>
  <si>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</si>
  <si>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</si>
  <si>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</si>
  <si>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</si>
  <si>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</si>
  <si>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</si>
  <si>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</si>
  <si>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</si>
  <si>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</si>
  <si>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</si>
  <si>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</si>
  <si>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</si>
  <si>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</si>
  <si>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</si>
  <si>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</si>
  <si>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</si>
  <si>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</si>
  <si>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</si>
  <si>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</si>
  <si>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</si>
  <si>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</si>
  <si>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</si>
  <si>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</si>
  <si>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</si>
  <si>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</si>
  <si>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</si>
  <si>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</si>
  <si>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</si>
  <si>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</si>
  <si>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</si>
  <si>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</si>
  <si>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</si>
  <si>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</si>
  <si>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</si>
  <si>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</si>
  <si>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</si>
  <si>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</si>
  <si>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</si>
  <si>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</si>
  <si>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</si>
  <si>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</si>
  <si>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</si>
  <si>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</si>
  <si>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</si>
  <si>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</si>
  <si>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</si>
  <si>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</si>
  <si>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</si>
  <si>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</si>
  <si>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</si>
  <si>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</si>
  <si>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</si>
  <si>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</si>
  <si>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</si>
  <si>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</si>
  <si>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</si>
  <si>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</si>
  <si>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</si>
  <si>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</si>
  <si>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</si>
  <si>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</si>
  <si>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</si>
  <si>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</si>
  <si>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</si>
  <si>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</si>
  <si>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</si>
  <si>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</si>
  <si>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</si>
  <si>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</si>
  <si>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</si>
  <si>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</si>
  <si>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</si>
  <si>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</si>
  <si>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</si>
  <si>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</si>
  <si>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</si>
  <si>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</si>
  <si>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</si>
  <si>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</si>
  <si>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</si>
  <si>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</si>
  <si>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</si>
  <si>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</si>
  <si>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</si>
  <si>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</si>
  <si>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</si>
  <si>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</si>
  <si>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</si>
  <si>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</si>
  <si>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</si>
  <si>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</si>
  <si>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</si>
  <si>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</si>
  <si>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</si>
  <si>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</si>
  <si>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</si>
  <si>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</si>
  <si>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</si>
  <si>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</si>
  <si>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</si>
  <si>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</si>
  <si>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</si>
  <si>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</si>
  <si>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</si>
  <si>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</si>
  <si>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</si>
  <si>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</si>
  <si>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</si>
  <si>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</si>
  <si>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</si>
  <si>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</si>
  <si>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</si>
  <si>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</si>
  <si>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</si>
  <si>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</si>
  <si>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</si>
  <si>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</si>
  <si>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</si>
  <si>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</si>
  <si>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</si>
  <si>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</si>
  <si>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</si>
  <si>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</si>
  <si>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</si>
  <si>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</si>
  <si>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</si>
  <si>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</si>
  <si>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</si>
  <si>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</si>
  <si>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</si>
  <si>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</si>
  <si>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</si>
  <si>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</si>
  <si>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</si>
  <si>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</si>
  <si>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</si>
  <si>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</si>
  <si>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</si>
  <si>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</si>
  <si>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</si>
  <si>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</si>
  <si>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</si>
  <si>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</si>
  <si>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</si>
  <si>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</si>
  <si>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</si>
  <si>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</si>
  <si>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</si>
  <si>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</si>
  <si>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</si>
  <si>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</si>
  <si>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</si>
  <si>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</si>
  <si>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</si>
  <si>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</si>
  <si>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</si>
  <si>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</si>
  <si>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</si>
  <si>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</si>
  <si>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</si>
  <si>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</si>
  <si>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</si>
  <si>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</si>
  <si>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</si>
  <si>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</si>
  <si>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</si>
  <si>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</si>
  <si>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</si>
  <si>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</si>
  <si>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</si>
  <si>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</si>
  <si>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</si>
  <si>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</si>
  <si>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</si>
  <si>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</si>
  <si>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</si>
  <si>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</si>
  <si>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</si>
  <si>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</si>
  <si>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</si>
  <si>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</si>
  <si>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</si>
  <si>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</si>
  <si>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</si>
  <si>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</si>
  <si>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</si>
  <si>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</si>
  <si>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</si>
  <si>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</si>
  <si>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</si>
  <si>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</si>
  <si>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</si>
  <si>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</si>
  <si>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</si>
  <si>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</si>
  <si>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</si>
  <si>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</si>
  <si>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</si>
  <si>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</si>
  <si>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</si>
  <si>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</si>
  <si>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</si>
  <si>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</si>
  <si>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</si>
  <si>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</si>
  <si>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</si>
  <si>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</si>
  <si>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</si>
  <si>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</si>
  <si>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</si>
  <si>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</si>
  <si>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</si>
  <si>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</si>
  <si>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</si>
  <si>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</si>
  <si>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</si>
  <si>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</si>
  <si>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</si>
  <si>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</si>
  <si>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</si>
  <si>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</si>
  <si>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</si>
  <si>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</si>
  <si>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</si>
  <si>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</si>
  <si>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</si>
  <si>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</si>
  <si>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</si>
  <si>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</si>
  <si>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</si>
  <si>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</si>
  <si>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</si>
  <si>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</si>
  <si>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</si>
  <si>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</si>
  <si>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</si>
  <si>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</si>
  <si>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</si>
  <si>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</si>
  <si>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</si>
  <si>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</si>
  <si>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</si>
  <si>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</si>
  <si>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</si>
  <si>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</si>
  <si>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</si>
  <si>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</si>
  <si>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</si>
  <si>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</si>
  <si>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</si>
  <si>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</si>
  <si>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</si>
  <si>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</si>
  <si>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</si>
  <si>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</si>
  <si>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</si>
  <si>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</si>
  <si>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</si>
  <si>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</si>
  <si>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</si>
  <si>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</si>
  <si>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</si>
  <si>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</si>
  <si>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</si>
  <si>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</si>
  <si>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</si>
  <si>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</si>
  <si>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</si>
  <si>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</si>
  <si>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</si>
  <si>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</si>
  <si>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</si>
  <si>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</si>
  <si>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</si>
  <si>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</si>
  <si>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</si>
  <si>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</si>
  <si>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</si>
  <si>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</si>
  <si>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</si>
  <si>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</si>
  <si>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</si>
  <si>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</si>
  <si>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</si>
  <si>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</si>
  <si>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</si>
  <si>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</si>
  <si>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</si>
  <si>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</si>
  <si>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</si>
  <si>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</si>
  <si>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</si>
  <si>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</si>
  <si>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</si>
  <si>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</si>
  <si>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</si>
  <si>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</si>
  <si>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</si>
  <si>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</si>
  <si>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</si>
  <si>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</si>
  <si>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</si>
  <si>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</si>
  <si>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</si>
  <si>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</si>
  <si>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</si>
  <si>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</si>
  <si>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</si>
  <si>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</si>
  <si>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</si>
  <si>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</si>
  <si>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</si>
  <si>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</si>
  <si>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</si>
  <si>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</si>
  <si>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</si>
  <si>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</si>
  <si>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</si>
  <si>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</si>
  <si>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</si>
  <si>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</si>
  <si>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</si>
  <si>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</si>
  <si>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</si>
  <si>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</si>
  <si>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</si>
  <si>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</si>
  <si>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</si>
  <si>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</si>
  <si>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</si>
  <si>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</si>
  <si>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</si>
  <si>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</si>
  <si>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</si>
  <si>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</si>
  <si>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</si>
  <si>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</si>
  <si>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</si>
  <si>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</si>
  <si>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</si>
  <si>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</si>
  <si>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</si>
  <si>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</si>
  <si>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</si>
  <si>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</si>
  <si>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</si>
  <si>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</si>
  <si>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</si>
  <si>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</si>
  <si>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</si>
  <si>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</si>
  <si>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</si>
  <si>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</si>
  <si>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</si>
  <si>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</si>
  <si>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</si>
  <si>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</si>
  <si>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</si>
  <si>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</si>
  <si>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</si>
  <si>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</si>
  <si>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</si>
  <si>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</si>
  <si>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</si>
  <si>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</si>
  <si>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</si>
  <si>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</si>
  <si>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</si>
  <si>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</si>
  <si>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</si>
  <si>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</si>
  <si>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</si>
  <si>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</si>
  <si>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</si>
  <si>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</si>
  <si>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</si>
  <si>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</si>
  <si>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</si>
  <si>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</si>
  <si>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</si>
  <si>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</si>
  <si>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</si>
  <si>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</si>
  <si>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</si>
  <si>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</si>
  <si>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</si>
  <si>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</si>
  <si>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</si>
  <si>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</si>
  <si>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</si>
  <si>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</si>
  <si>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</si>
  <si>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</si>
  <si>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</si>
  <si>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</si>
  <si>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</si>
  <si>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</si>
  <si>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</si>
  <si>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</si>
  <si>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</si>
  <si>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</si>
  <si>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</si>
  <si>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</si>
  <si>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</si>
  <si>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</si>
  <si>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</si>
  <si>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</si>
  <si>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</si>
  <si>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</si>
  <si>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</si>
  <si>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</si>
  <si>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</si>
  <si>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</si>
  <si>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</si>
  <si>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</si>
  <si>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</si>
  <si>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</si>
  <si>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</si>
  <si>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</si>
  <si>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</si>
  <si>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</si>
  <si>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</si>
  <si>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</si>
  <si>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</si>
  <si>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</si>
  <si>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</si>
  <si>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</si>
  <si>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</si>
  <si>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</si>
  <si>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</si>
  <si>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</si>
  <si>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</si>
  <si>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</si>
  <si>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</si>
  <si>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</si>
  <si>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</si>
  <si>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</si>
  <si>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</si>
  <si>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</si>
  <si>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</si>
  <si>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</si>
  <si>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</si>
  <si>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</si>
  <si>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</si>
  <si>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</si>
  <si>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</si>
  <si>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</si>
  <si>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</si>
  <si>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</si>
  <si>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</si>
  <si>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</si>
  <si>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</si>
  <si>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</si>
  <si>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</si>
  <si>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</si>
  <si>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</si>
  <si>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</si>
  <si>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</si>
  <si>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</si>
  <si>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</si>
  <si>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</si>
  <si>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</si>
  <si>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</si>
  <si>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</si>
  <si>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</si>
  <si>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</si>
  <si>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</si>
  <si>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</si>
  <si>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</si>
  <si>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</si>
  <si>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</si>
  <si>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</si>
  <si>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</si>
  <si>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</si>
  <si>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</si>
  <si>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</si>
  <si>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</si>
  <si>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</si>
  <si>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</si>
  <si>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</si>
  <si>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</si>
  <si>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</si>
  <si>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</si>
  <si>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</si>
  <si>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</si>
  <si>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</si>
  <si>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</si>
  <si>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</si>
  <si>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</si>
  <si>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</si>
  <si>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</si>
  <si>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</si>
  <si>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</si>
  <si>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</si>
  <si>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</si>
  <si>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</si>
  <si>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</si>
  <si>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</si>
  <si>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</si>
  <si>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</si>
  <si>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</si>
  <si>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</si>
  <si>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</si>
  <si>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</si>
  <si>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</si>
  <si>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</si>
  <si>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</si>
  <si>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</si>
  <si>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</si>
  <si>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</si>
  <si>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</si>
  <si>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</si>
  <si>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</si>
  <si>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</si>
  <si>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</si>
  <si>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</si>
  <si>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</si>
  <si>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</si>
  <si>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</si>
  <si>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</si>
  <si>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</si>
  <si>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</si>
  <si>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</si>
  <si>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</si>
  <si>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</si>
  <si>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</si>
  <si>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</si>
  <si>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</si>
  <si>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</si>
  <si>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</si>
  <si>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</si>
  <si>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</si>
  <si>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</si>
  <si>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</si>
  <si>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</si>
  <si>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</si>
  <si>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</si>
  <si>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</si>
  <si>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</si>
  <si>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</si>
  <si>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</si>
  <si>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</si>
  <si>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</si>
  <si>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</si>
  <si>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</si>
  <si>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</si>
  <si>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</si>
  <si>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</si>
  <si>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</si>
  <si>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</si>
  <si>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</si>
  <si>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</si>
  <si>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</si>
  <si>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</si>
  <si>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</si>
  <si>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</si>
  <si>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</si>
  <si>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</si>
  <si>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</si>
  <si>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</si>
  <si>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</si>
  <si>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</si>
  <si>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</si>
  <si>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</si>
  <si>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</si>
  <si>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</si>
  <si>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</si>
  <si>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</si>
  <si>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</si>
  <si>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</si>
  <si>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</si>
  <si>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</si>
  <si>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</si>
  <si>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</si>
  <si>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</si>
  <si>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</si>
  <si>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</si>
  <si>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</si>
  <si>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</si>
  <si>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</si>
  <si>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</si>
  <si>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</si>
  <si>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</si>
  <si>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</si>
  <si>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</si>
  <si>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</si>
  <si>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</si>
  <si>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</si>
  <si>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</si>
  <si>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</si>
  <si>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</si>
  <si>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</si>
  <si>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</si>
  <si>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</si>
  <si>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</si>
  <si>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</si>
  <si>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</si>
  <si>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</si>
  <si>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</si>
  <si>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</si>
  <si>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</si>
  <si>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</si>
  <si>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</si>
  <si>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</si>
  <si>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</si>
  <si>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</si>
  <si>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</si>
  <si>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</si>
  <si>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</si>
  <si>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</si>
  <si>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</si>
  <si>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</si>
  <si>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</si>
  <si>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</si>
  <si>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</si>
  <si>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</si>
  <si>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</si>
  <si>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</si>
  <si>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</si>
  <si>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</si>
  <si>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</si>
  <si>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</si>
  <si>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</si>
  <si>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</si>
  <si>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</si>
  <si>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</si>
  <si>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</si>
  <si>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</si>
  <si>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</si>
  <si>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</si>
  <si>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</si>
  <si>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</si>
  <si>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</si>
  <si>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</si>
  <si>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</si>
  <si>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</si>
  <si>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</si>
  <si>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</si>
  <si>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</si>
  <si>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</si>
  <si>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</si>
  <si>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</si>
  <si>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</si>
  <si>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</si>
  <si>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</si>
  <si>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</si>
  <si>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</si>
  <si>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</si>
  <si>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</si>
  <si>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</si>
  <si>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</si>
  <si>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</si>
  <si>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</si>
  <si>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</si>
  <si>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</si>
  <si>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</si>
  <si>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</si>
  <si>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</si>
  <si>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</si>
  <si>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</si>
  <si>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</si>
  <si>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</si>
  <si>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</si>
  <si>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</si>
  <si>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</si>
  <si>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</si>
  <si>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</si>
  <si>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</si>
  <si>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</si>
  <si>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</si>
  <si>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</si>
  <si>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</si>
  <si>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</si>
  <si>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</si>
  <si>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</si>
  <si>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</si>
  <si>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</si>
  <si>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</si>
  <si>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</si>
  <si>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</si>
  <si>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</si>
  <si>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</si>
  <si>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</si>
  <si>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</si>
  <si>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</si>
  <si>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</si>
  <si>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</si>
  <si>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</si>
  <si>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</si>
  <si>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</si>
  <si>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</si>
  <si>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</si>
  <si>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</si>
  <si>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</si>
  <si>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</si>
  <si>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</si>
  <si>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</si>
  <si>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</si>
  <si>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</si>
  <si>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</si>
  <si>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</si>
  <si>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</si>
  <si>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</si>
  <si>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</si>
  <si>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</si>
  <si>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</si>
  <si>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</si>
  <si>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</si>
  <si>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</si>
  <si>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</si>
  <si>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</si>
  <si>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</si>
  <si>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</si>
  <si>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</si>
  <si>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</si>
  <si>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</si>
  <si>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</si>
  <si>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</si>
  <si>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</si>
  <si>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</si>
  <si>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</si>
  <si>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</si>
  <si>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</si>
  <si>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</si>
  <si>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</si>
  <si>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</si>
  <si>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</si>
  <si>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</si>
  <si>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</si>
  <si>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</si>
  <si>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</si>
  <si>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</si>
  <si>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</si>
  <si>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</si>
  <si>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</si>
  <si>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</si>
  <si>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</si>
  <si>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</si>
  <si>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</si>
  <si>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</si>
  <si>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</si>
  <si>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</si>
  <si>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</si>
  <si>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</si>
  <si>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</si>
  <si>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</si>
  <si>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</si>
  <si>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</si>
  <si>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</si>
  <si>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</si>
  <si>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</si>
  <si>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</si>
  <si>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</si>
  <si>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</si>
  <si>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</si>
  <si>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</si>
  <si>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</si>
  <si>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</si>
  <si>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</si>
  <si>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</si>
  <si>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</si>
  <si>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</si>
  <si>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</si>
  <si>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</si>
  <si>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</si>
  <si>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</si>
  <si>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</si>
  <si>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</si>
  <si>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</si>
  <si>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</si>
  <si>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</si>
  <si>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</si>
  <si>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</si>
  <si>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</si>
  <si>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</si>
  <si>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</si>
  <si>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</si>
  <si>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</si>
  <si>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</si>
  <si>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</si>
  <si>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</si>
  <si>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</si>
  <si>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</si>
  <si>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</si>
  <si>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</si>
  <si>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</si>
  <si>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</si>
  <si>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</si>
  <si>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</si>
  <si>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</si>
  <si>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</si>
  <si>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</si>
  <si>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</si>
  <si>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</si>
  <si>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</si>
  <si>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</si>
  <si>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</si>
  <si>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</si>
  <si>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</si>
  <si>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</si>
  <si>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</si>
  <si>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</si>
  <si>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</si>
  <si>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</si>
  <si>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</si>
  <si>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</si>
  <si>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</si>
  <si>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</si>
  <si>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</si>
  <si>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</si>
  <si>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</si>
  <si>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</si>
  <si>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</si>
  <si>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</si>
  <si>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</si>
  <si>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</si>
  <si>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</si>
  <si>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</si>
  <si>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</si>
  <si>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</si>
  <si>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</si>
  <si>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</si>
  <si>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</si>
  <si>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</si>
  <si>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</si>
  <si>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</si>
  <si>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</si>
  <si>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</si>
  <si>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</si>
  <si>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</si>
  <si>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</si>
  <si>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</si>
  <si>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</si>
  <si>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</si>
  <si>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</si>
  <si>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</si>
  <si>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</si>
  <si>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</si>
  <si>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</si>
  <si>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</si>
  <si>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</si>
  <si>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</si>
  <si>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</si>
  <si>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</si>
  <si>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</si>
  <si>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</si>
  <si>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</si>
  <si>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</si>
  <si>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</si>
  <si>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</si>
  <si>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</si>
  <si>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</si>
  <si>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</si>
  <si>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</si>
  <si>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</si>
  <si>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</si>
  <si>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</si>
  <si>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</si>
  <si>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</si>
  <si>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</si>
  <si>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</si>
  <si>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</si>
  <si>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</si>
  <si>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</si>
  <si>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</si>
  <si>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</si>
  <si>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</si>
  <si>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</si>
  <si>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</si>
  <si>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</si>
  <si>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</si>
  <si>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</si>
  <si>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</si>
  <si>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</si>
  <si>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</si>
  <si>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</si>
  <si>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</si>
  <si>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</si>
  <si>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</si>
  <si>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</si>
  <si>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</si>
  <si>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</si>
  <si>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</si>
  <si>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</si>
  <si>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</si>
  <si>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</si>
  <si>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</si>
  <si>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</si>
  <si>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</si>
  <si>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</si>
  <si>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</si>
  <si>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</si>
  <si>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</si>
  <si>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</si>
  <si>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</si>
  <si>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</si>
  <si>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</si>
  <si>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</si>
  <si>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</si>
  <si>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</si>
  <si>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</si>
  <si>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</si>
  <si>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</si>
  <si>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</si>
  <si>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</si>
  <si>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</si>
  <si>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</si>
  <si>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</si>
  <si>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</si>
  <si>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</si>
  <si>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</si>
  <si>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</si>
  <si>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</si>
  <si>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</si>
  <si>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</si>
  <si>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</si>
  <si>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</si>
  <si>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</si>
  <si>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</si>
  <si>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</si>
  <si>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</si>
  <si>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</si>
  <si>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</si>
  <si>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</si>
  <si>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</si>
  <si>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</si>
  <si>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</si>
  <si>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</si>
  <si>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</si>
  <si>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</si>
  <si>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</si>
  <si>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</si>
  <si>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</si>
  <si>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</si>
  <si>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</si>
  <si>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</si>
  <si>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</si>
  <si>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</si>
  <si>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</si>
  <si>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</si>
  <si>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</si>
  <si>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</si>
  <si>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</si>
  <si>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</si>
  <si>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</si>
  <si>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</si>
  <si>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</si>
  <si>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</si>
  <si>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</si>
  <si>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</si>
  <si>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</si>
  <si>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</si>
  <si>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</si>
  <si>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</si>
  <si>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</si>
  <si>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</si>
  <si>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</si>
  <si>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</si>
  <si>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</si>
  <si>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</si>
  <si>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</si>
  <si>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</si>
  <si>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</si>
  <si>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</si>
  <si>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</si>
  <si>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</si>
  <si>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</si>
  <si>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</si>
  <si>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</si>
  <si>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</si>
  <si>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</si>
  <si>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</si>
  <si>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</si>
  <si>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</si>
  <si>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</si>
  <si>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</si>
  <si>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</si>
  <si>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</si>
  <si>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</si>
  <si>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</si>
  <si>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</si>
  <si>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</si>
  <si>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</si>
  <si>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</si>
  <si>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</si>
  <si>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</si>
  <si>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</si>
  <si>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</si>
  <si>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</si>
  <si>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</si>
  <si>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</si>
  <si>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</si>
  <si>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</si>
  <si>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</si>
  <si>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</si>
  <si>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</si>
  <si>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</si>
  <si>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</si>
  <si>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</si>
  <si>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</si>
  <si>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</si>
  <si>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</si>
  <si>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</si>
  <si>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</si>
  <si>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</si>
  <si>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</si>
  <si>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</si>
  <si>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</si>
  <si>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</si>
  <si>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</si>
  <si>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</si>
  <si>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</si>
  <si>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</si>
  <si>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</si>
  <si>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</si>
  <si>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</si>
  <si>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</si>
  <si>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</si>
  <si>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</si>
  <si>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</si>
  <si>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</si>
  <si>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</si>
  <si>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</si>
  <si>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</si>
  <si>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</si>
  <si>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</si>
  <si>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</si>
  <si>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</si>
  <si>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</si>
  <si>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</si>
  <si>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</si>
  <si>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</si>
  <si>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</si>
  <si>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</si>
  <si>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</si>
  <si>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</si>
  <si>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</si>
  <si>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</si>
  <si>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</si>
  <si>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</si>
  <si>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</si>
  <si>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</si>
  <si>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</si>
  <si>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</si>
  <si>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</si>
  <si>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</si>
  <si>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</si>
  <si>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</si>
  <si>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</si>
  <si>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</si>
  <si>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</si>
  <si>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</si>
  <si>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</si>
  <si>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</si>
  <si>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</si>
  <si>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</si>
  <si>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</si>
  <si>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</si>
  <si>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</si>
  <si>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</si>
  <si>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</si>
  <si>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</si>
  <si>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</si>
  <si>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</si>
  <si>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</si>
  <si>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</si>
  <si>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</si>
  <si>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</si>
  <si>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</si>
  <si>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</si>
  <si>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</si>
  <si>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</si>
  <si>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</si>
  <si>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</si>
  <si>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</si>
  <si>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</si>
  <si>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</si>
  <si>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</si>
  <si>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</si>
  <si>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</si>
  <si>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</si>
  <si>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</si>
  <si>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</si>
  <si>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</si>
  <si>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</si>
  <si>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</si>
  <si>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</si>
  <si>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</si>
  <si>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</si>
  <si>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</si>
  <si>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</si>
  <si>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</si>
  <si>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</si>
  <si>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</si>
  <si>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</si>
  <si>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</si>
  <si>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</si>
  <si>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</si>
  <si>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</si>
  <si>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</si>
  <si>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</si>
  <si>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</si>
  <si>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</si>
  <si>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</si>
  <si>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</si>
  <si>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</si>
  <si>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</si>
  <si>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</si>
  <si>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</si>
  <si>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</si>
  <si>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</si>
  <si>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</si>
  <si>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</si>
  <si>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</si>
  <si>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</si>
  <si>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</si>
  <si>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</si>
  <si>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</si>
  <si>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</si>
  <si>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</si>
  <si>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</si>
  <si>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</si>
  <si>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</si>
  <si>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</si>
  <si>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</si>
  <si>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</si>
  <si>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</si>
  <si>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</si>
  <si>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</si>
  <si>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</si>
  <si>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</si>
  <si>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</si>
  <si>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</si>
  <si>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</si>
  <si>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</si>
  <si>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</si>
  <si>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</si>
  <si>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</si>
  <si>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</si>
  <si>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</si>
  <si>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</si>
  <si>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</si>
  <si>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</si>
  <si>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</si>
  <si>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</si>
  <si>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</si>
  <si>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</si>
  <si>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</si>
  <si>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</si>
  <si>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</si>
  <si>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</si>
  <si>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</si>
  <si>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</si>
  <si>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</si>
  <si>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</si>
  <si>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</si>
  <si>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</si>
  <si>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</si>
  <si>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</si>
  <si>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</si>
  <si>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</si>
  <si>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</si>
  <si>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</si>
  <si>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</si>
  <si>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</si>
  <si>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</si>
  <si>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</si>
  <si>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</si>
  <si>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</si>
  <si>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</si>
  <si>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</si>
  <si>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</si>
  <si>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</si>
  <si>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</si>
  <si>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</si>
  <si>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</si>
  <si>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</si>
  <si>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</si>
  <si>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</si>
  <si>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</si>
  <si>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</si>
  <si>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</si>
  <si>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</si>
  <si>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</si>
  <si>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</si>
  <si>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</si>
  <si>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</si>
  <si>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</si>
  <si>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</si>
  <si>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</si>
  <si>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</si>
  <si>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</si>
  <si>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</si>
  <si>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</si>
  <si>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</si>
  <si>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</si>
  <si>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</si>
  <si>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</si>
  <si>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</si>
  <si>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</si>
  <si>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</si>
  <si>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</si>
  <si>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</si>
  <si>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</si>
  <si>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</si>
  <si>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</si>
  <si>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</si>
  <si>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</si>
  <si>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</si>
  <si>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</si>
  <si>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</si>
  <si>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</si>
  <si>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</si>
  <si>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</si>
  <si>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</si>
  <si>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</si>
  <si>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</si>
  <si>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</si>
  <si>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</si>
  <si>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</si>
  <si>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</si>
  <si>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</si>
  <si>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</si>
  <si>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</si>
  <si>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</si>
  <si>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</si>
  <si>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</si>
  <si>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</si>
  <si>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</si>
  <si>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</si>
  <si>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</si>
  <si>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</si>
  <si>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</si>
  <si>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</si>
  <si>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</si>
  <si>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</si>
  <si>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</si>
  <si>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</si>
  <si>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</si>
  <si>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</si>
  <si>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</si>
  <si>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</si>
  <si>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</si>
  <si>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</si>
  <si>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</si>
  <si>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</si>
  <si>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</si>
  <si>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</si>
  <si>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</si>
  <si>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</si>
  <si>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</si>
  <si>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</si>
  <si>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</si>
  <si>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</si>
  <si>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</si>
  <si>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</si>
  <si>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</si>
  <si>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</si>
  <si>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</si>
  <si>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</si>
  <si>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</si>
  <si>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</si>
  <si>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</si>
  <si>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</si>
  <si>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</si>
  <si>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</si>
  <si>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</si>
  <si>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</si>
  <si>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</si>
  <si>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</si>
  <si>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</si>
  <si>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</si>
  <si>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</si>
  <si>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</si>
  <si>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</si>
  <si>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</si>
  <si>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</si>
  <si>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</si>
  <si>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</si>
  <si>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</si>
  <si>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</si>
  <si>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</si>
  <si>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</si>
  <si>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</si>
  <si>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</si>
  <si>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</si>
  <si>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</si>
  <si>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</si>
  <si>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</si>
  <si>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</si>
  <si>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</si>
  <si>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</si>
  <si>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</si>
  <si>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</si>
  <si>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</si>
  <si>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</si>
  <si>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</si>
  <si>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</si>
  <si>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</si>
  <si>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</si>
  <si>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</si>
  <si>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</si>
  <si>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</si>
  <si>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</si>
  <si>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</si>
  <si>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</si>
  <si>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</si>
  <si>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</si>
  <si>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</si>
  <si>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</si>
  <si>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</si>
  <si>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</si>
  <si>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</si>
  <si>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</si>
  <si>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</si>
  <si>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</si>
  <si>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</si>
  <si>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</si>
  <si>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</si>
  <si>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</si>
  <si>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</si>
  <si>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</si>
  <si>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</si>
  <si>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</si>
  <si>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</si>
  <si>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</si>
  <si>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</si>
  <si>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</si>
  <si>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</si>
  <si>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</si>
  <si>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</si>
  <si>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</si>
  <si>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</si>
  <si>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</si>
  <si>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</si>
  <si>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</si>
  <si>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</si>
  <si>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</si>
  <si>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</si>
  <si>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</si>
  <si>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</si>
  <si>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</si>
  <si>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</si>
  <si>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</si>
  <si>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</si>
  <si>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</si>
  <si>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</si>
  <si>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</si>
  <si>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</si>
  <si>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</si>
  <si>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</si>
  <si>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</si>
  <si>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</si>
  <si>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</si>
  <si>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</si>
  <si>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</si>
  <si>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</si>
  <si>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</si>
  <si>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</si>
  <si>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</si>
  <si>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</si>
  <si>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</si>
  <si>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</si>
  <si>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</si>
  <si>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</si>
  <si>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</si>
  <si>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</si>
  <si>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</si>
  <si>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</si>
  <si>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</si>
  <si>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</si>
  <si>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</si>
  <si>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</si>
  <si>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</si>
  <si>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</si>
  <si>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</si>
  <si>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</si>
  <si>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</si>
  <si>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</si>
  <si>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</si>
  <si>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</si>
  <si>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</si>
  <si>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</si>
  <si>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</si>
  <si>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</si>
  <si>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</si>
  <si>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</si>
  <si>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</si>
  <si>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</si>
  <si>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</si>
  <si>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</si>
  <si>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</si>
  <si>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</si>
  <si>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</si>
  <si>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</si>
  <si>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</si>
  <si>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</si>
  <si>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</si>
  <si>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</si>
  <si>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</si>
  <si>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</si>
  <si>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</si>
  <si>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</si>
  <si>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</si>
  <si>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</si>
  <si>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</si>
  <si>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</si>
  <si>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</si>
  <si>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</si>
  <si>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</si>
  <si>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</si>
  <si>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</si>
  <si>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</si>
  <si>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</si>
  <si>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</si>
  <si>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</si>
  <si>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</si>
  <si>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</si>
  <si>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</si>
  <si>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</si>
  <si>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</si>
  <si>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</si>
  <si>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</si>
  <si>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</si>
  <si>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</si>
  <si>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</si>
  <si>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</si>
  <si>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</si>
  <si>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</si>
  <si>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</si>
  <si>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</si>
  <si>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</si>
  <si>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</si>
  <si>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</si>
  <si>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</si>
  <si>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</si>
  <si>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</si>
  <si>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</si>
  <si>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</si>
  <si>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</si>
  <si>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</si>
  <si>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</si>
  <si>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</si>
  <si>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</si>
  <si>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</si>
  <si>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</si>
  <si>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</si>
  <si>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</si>
  <si>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</si>
  <si>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</si>
  <si>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</si>
  <si>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</si>
  <si>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</si>
  <si>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</si>
  <si>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</si>
  <si>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</si>
  <si>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</si>
  <si>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</si>
  <si>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</si>
  <si>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</si>
  <si>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</si>
  <si>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</si>
  <si>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</si>
  <si>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</si>
  <si>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</si>
  <si>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</si>
  <si>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</si>
  <si>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</si>
  <si>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</si>
  <si>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</si>
  <si>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</si>
  <si>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</si>
  <si>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</si>
  <si>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</si>
  <si>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</si>
  <si>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</si>
  <si>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</si>
  <si>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</si>
  <si>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</si>
  <si>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</si>
  <si>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</si>
  <si>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</si>
  <si>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</si>
  <si>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</si>
  <si>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</si>
  <si>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</si>
  <si>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</si>
  <si>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</si>
  <si>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</si>
  <si>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</si>
  <si>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</si>
  <si>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</si>
  <si>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</si>
  <si>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</si>
  <si>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</si>
  <si>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</si>
  <si>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</si>
  <si>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</si>
  <si>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</si>
  <si>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</si>
  <si>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</si>
  <si>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</si>
  <si>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</si>
  <si>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</si>
  <si>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</si>
  <si>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</si>
  <si>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</si>
  <si>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</si>
  <si>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</si>
  <si>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</si>
  <si>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</si>
  <si>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</si>
  <si>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</si>
  <si>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</si>
  <si>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</si>
  <si>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</si>
  <si>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</si>
  <si>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</si>
  <si>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</si>
  <si>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</si>
  <si>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</si>
  <si>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</si>
  <si>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</si>
  <si>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</si>
  <si>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</si>
  <si>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</si>
  <si>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</si>
  <si>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</si>
  <si>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</si>
  <si>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</si>
  <si>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</si>
  <si>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</si>
  <si>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</si>
  <si>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</si>
  <si>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</si>
  <si>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</si>
  <si>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</si>
  <si>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</si>
  <si>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</si>
  <si>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</si>
  <si>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</si>
  <si>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</si>
  <si>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</si>
  <si>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</si>
  <si>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</si>
  <si>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</si>
  <si>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</si>
  <si>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</si>
  <si>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</si>
  <si>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</si>
  <si>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</si>
  <si>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</si>
  <si>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</si>
  <si>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</si>
  <si>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</si>
  <si>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</si>
  <si>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</si>
  <si>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</si>
  <si>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</si>
  <si>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</si>
  <si>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</si>
  <si>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</si>
  <si>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</si>
  <si>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</si>
  <si>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</si>
  <si>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</si>
  <si>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</si>
  <si>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</si>
  <si>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</si>
  <si>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</si>
  <si>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</si>
  <si>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</si>
  <si>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</si>
  <si>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</si>
  <si>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</si>
  <si>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</si>
  <si>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</si>
  <si>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</si>
  <si>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</si>
  <si>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</si>
  <si>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</si>
  <si>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</si>
  <si>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</si>
  <si>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</si>
  <si>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</si>
  <si>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</si>
  <si>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</si>
  <si>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</si>
  <si>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</si>
  <si>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</si>
  <si>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</si>
  <si>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</si>
  <si>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</si>
  <si>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</si>
  <si>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</si>
  <si>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</si>
  <si>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</si>
  <si>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</si>
  <si>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</si>
  <si>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</si>
  <si>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</si>
  <si>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</si>
  <si>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</si>
  <si>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</si>
  <si>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</si>
  <si>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</si>
  <si>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</si>
  <si>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</si>
  <si>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</si>
  <si>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</si>
  <si>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</si>
  <si>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</si>
  <si>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</si>
  <si>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</si>
  <si>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</si>
  <si>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</si>
  <si>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</si>
  <si>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</si>
  <si>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</si>
  <si>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</si>
  <si>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</si>
  <si>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</si>
  <si>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</si>
  <si>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</si>
  <si>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</si>
  <si>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</si>
  <si>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</si>
  <si>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</si>
  <si>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</si>
  <si>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</si>
  <si>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</si>
  <si>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</si>
  <si>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</si>
  <si>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</si>
  <si>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</si>
  <si>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</si>
  <si>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</si>
  <si>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</si>
  <si>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</si>
  <si>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</si>
  <si>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</si>
  <si>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</si>
  <si>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</si>
  <si>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</si>
  <si>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</si>
  <si>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</si>
  <si>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</si>
  <si>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</si>
  <si>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</si>
  <si>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</si>
  <si>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</si>
  <si>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</si>
  <si>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</si>
  <si>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</si>
  <si>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</si>
  <si>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</si>
  <si>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</si>
  <si>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</si>
  <si>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</si>
  <si>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</si>
  <si>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</si>
  <si>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</si>
  <si>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</si>
  <si>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</si>
  <si>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</si>
  <si>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</si>
  <si>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</si>
  <si>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</si>
  <si>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</si>
  <si>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</si>
  <si>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</si>
  <si>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</si>
  <si>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</si>
  <si>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</si>
  <si>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</si>
  <si>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</si>
  <si>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</si>
  <si>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</si>
  <si>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</si>
  <si>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</si>
  <si>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</si>
  <si>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</si>
  <si>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</si>
  <si>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</si>
  <si>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</si>
  <si>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</si>
  <si>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</si>
  <si>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</si>
  <si>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</si>
  <si>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</si>
  <si>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</si>
  <si>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</si>
  <si>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</si>
  <si>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</si>
  <si>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</si>
  <si>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</si>
  <si>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</si>
  <si>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</si>
  <si>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</si>
  <si>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</si>
  <si>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</si>
  <si>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</si>
  <si>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</si>
  <si>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</si>
  <si>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</si>
  <si>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</si>
  <si>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</si>
  <si>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</si>
  <si>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</si>
  <si>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</si>
  <si>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</si>
  <si>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</si>
  <si>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</si>
  <si>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</si>
  <si>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</si>
  <si>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</si>
  <si>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</si>
  <si>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</si>
  <si>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</si>
  <si>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</si>
  <si>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</si>
  <si>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</si>
  <si>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</si>
  <si>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</si>
  <si>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</si>
  <si>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</si>
  <si>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</si>
  <si>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</si>
  <si>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</si>
  <si>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</si>
  <si>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</si>
  <si>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</si>
  <si>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</si>
  <si>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</si>
  <si>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</si>
  <si>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</si>
  <si>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</si>
  <si>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</si>
  <si>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</si>
  <si>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</si>
  <si>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</si>
  <si>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</si>
  <si>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</si>
  <si>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</si>
  <si>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</si>
  <si>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</si>
  <si>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</si>
  <si>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</si>
  <si>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</si>
  <si>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</si>
  <si>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</si>
  <si>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</si>
  <si>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</si>
  <si>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</si>
  <si>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</si>
  <si>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</si>
  <si>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</si>
  <si>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</si>
  <si>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</si>
  <si>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</si>
  <si>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</si>
  <si>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</si>
  <si>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</si>
  <si>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</si>
  <si>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</si>
  <si>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</si>
  <si>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</si>
  <si>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</si>
  <si>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</si>
  <si>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</si>
  <si>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</si>
  <si>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</si>
  <si>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</si>
  <si>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</si>
  <si>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</si>
  <si>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</si>
  <si>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</si>
  <si>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</si>
  <si>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</si>
  <si>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</si>
  <si>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</si>
  <si>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</si>
  <si>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</si>
  <si>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</si>
  <si>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</si>
  <si>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</si>
  <si>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</si>
  <si>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</si>
  <si>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</si>
  <si>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</si>
  <si>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</si>
  <si>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</si>
  <si>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</si>
  <si>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</si>
  <si>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</si>
  <si>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</si>
  <si>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</si>
  <si>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</si>
  <si>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</si>
  <si>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</si>
  <si>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</si>
  <si>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</si>
  <si>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</si>
  <si>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</si>
  <si>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</si>
  <si>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</si>
  <si>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</si>
  <si>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</si>
  <si>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</si>
  <si>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</si>
  <si>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</si>
  <si>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</si>
  <si>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</si>
  <si>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</si>
  <si>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</si>
  <si>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</si>
  <si>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</si>
  <si>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</si>
  <si>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</si>
  <si>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</si>
  <si>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</si>
  <si>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</si>
  <si>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</si>
  <si>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</si>
  <si>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</si>
  <si>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</si>
  <si>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</si>
  <si>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</si>
  <si>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</si>
  <si>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</si>
  <si>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</si>
  <si>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</si>
  <si>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</si>
  <si>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</si>
  <si>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</si>
  <si>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</si>
  <si>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</si>
  <si>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</si>
  <si>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</si>
  <si>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</si>
  <si>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</si>
  <si>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</si>
  <si>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</si>
  <si>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</si>
  <si>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</si>
  <si>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</si>
  <si>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</si>
  <si>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</si>
  <si>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</si>
  <si>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</si>
  <si>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</si>
  <si>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</si>
  <si>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</si>
  <si>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</si>
  <si>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</si>
  <si>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</si>
  <si>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</si>
  <si>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</si>
  <si>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</si>
  <si>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</si>
  <si>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</si>
  <si>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</si>
  <si>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</si>
  <si>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</si>
  <si>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</si>
  <si>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</si>
  <si>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</si>
  <si>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</si>
  <si>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</si>
  <si>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</si>
  <si>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</si>
  <si>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</si>
  <si>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</si>
  <si>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</si>
  <si>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</si>
  <si>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</si>
  <si>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</si>
  <si>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</si>
  <si>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</si>
  <si>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</si>
  <si>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</si>
  <si>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</si>
  <si>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</si>
  <si>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</si>
  <si>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</si>
  <si>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</si>
  <si>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</si>
  <si>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</si>
  <si>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</si>
  <si>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</si>
  <si>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</si>
  <si>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</si>
  <si>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</si>
  <si>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</si>
  <si>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</si>
  <si>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</si>
  <si>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</si>
  <si>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</si>
  <si>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</si>
  <si>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</si>
  <si>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</si>
  <si>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</si>
  <si>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</si>
  <si>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</si>
  <si>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</si>
  <si>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</si>
  <si>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</si>
  <si>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</si>
  <si>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</si>
  <si>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</si>
  <si>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</si>
  <si>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</si>
  <si>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</si>
  <si>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</si>
  <si>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</si>
  <si>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</si>
  <si>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</si>
  <si>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</si>
  <si>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</si>
  <si>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</si>
  <si>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</si>
  <si>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</si>
  <si>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</si>
  <si>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</si>
  <si>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</si>
  <si>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</si>
  <si>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</si>
  <si>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</si>
  <si>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</si>
  <si>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</si>
  <si>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</si>
  <si>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</si>
  <si>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</si>
  <si>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</si>
  <si>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</si>
  <si>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</si>
  <si>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</si>
  <si>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</si>
  <si>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</si>
  <si>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</si>
  <si>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</si>
  <si>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</si>
  <si>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</si>
  <si>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</si>
  <si>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</si>
  <si>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</si>
  <si>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</si>
  <si>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</si>
  <si>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</si>
  <si>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</si>
  <si>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</si>
  <si>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</si>
  <si>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</si>
  <si>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</si>
  <si>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</si>
  <si>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</si>
  <si>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</si>
  <si>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</si>
  <si>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</si>
  <si>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</si>
  <si>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</si>
  <si>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</si>
  <si>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</si>
  <si>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</si>
  <si>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</si>
  <si>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</si>
  <si>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</si>
  <si>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</si>
  <si>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</si>
  <si>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</si>
  <si>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</si>
  <si>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</si>
  <si>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</si>
  <si>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</si>
  <si>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</si>
  <si>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</si>
  <si>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</si>
  <si>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</si>
  <si>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</si>
  <si>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</si>
  <si>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</si>
  <si>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</si>
  <si>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</si>
  <si>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</si>
  <si>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</si>
  <si>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</si>
  <si>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</si>
  <si>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</si>
  <si>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</si>
  <si>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</si>
  <si>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</si>
  <si>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</si>
  <si>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</si>
  <si>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</si>
  <si>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</si>
  <si>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</si>
  <si>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</si>
  <si>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</si>
  <si>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</si>
  <si>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</si>
  <si>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</si>
  <si>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</si>
  <si>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</si>
  <si>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</si>
  <si>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</si>
  <si>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</si>
  <si>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</si>
  <si>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</si>
  <si>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</si>
  <si>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</si>
  <si>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</si>
  <si>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</si>
  <si>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</si>
  <si>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</si>
  <si>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</si>
  <si>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</si>
  <si>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</si>
  <si>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</si>
  <si>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</si>
  <si>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</si>
  <si>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</si>
  <si>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</si>
  <si>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</si>
  <si>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</si>
  <si>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</si>
  <si>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</si>
  <si>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</si>
  <si>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</si>
  <si>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</si>
  <si>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</si>
  <si>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</si>
  <si>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</si>
  <si>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</si>
  <si>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</si>
  <si>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</si>
  <si>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</si>
  <si>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</si>
  <si>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</si>
  <si>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</si>
  <si>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</si>
  <si>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</si>
  <si>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</si>
  <si>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</si>
  <si>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</si>
  <si>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</si>
  <si>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</si>
  <si>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</si>
  <si>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</si>
  <si>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</si>
  <si>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</si>
  <si>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</si>
  <si>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</si>
  <si>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</si>
  <si>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</si>
  <si>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</si>
  <si>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</si>
  <si>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</si>
  <si>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</si>
  <si>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</si>
  <si>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</si>
  <si>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</si>
  <si>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</si>
  <si>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</si>
  <si>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</si>
  <si>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</si>
  <si>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</si>
  <si>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</si>
  <si>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</si>
  <si>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</si>
  <si>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</si>
  <si>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</si>
  <si>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</si>
  <si>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</si>
  <si>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</si>
  <si>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</si>
  <si>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</si>
  <si>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</si>
  <si>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</si>
  <si>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</si>
  <si>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</si>
  <si>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</si>
  <si>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</si>
  <si>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</si>
  <si>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</si>
  <si>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</si>
  <si>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</si>
  <si>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</si>
  <si>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</si>
  <si>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</si>
  <si>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</si>
  <si>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</si>
  <si>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</si>
  <si>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</si>
  <si>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</si>
  <si>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</si>
  <si>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</si>
  <si>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</si>
  <si>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</si>
  <si>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</si>
  <si>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</si>
  <si>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</si>
  <si>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</si>
  <si>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</si>
  <si>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</si>
  <si>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</si>
  <si>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</si>
  <si>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</si>
  <si>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</si>
  <si>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</si>
  <si>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</si>
  <si>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</si>
  <si>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</si>
  <si>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</si>
  <si>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</si>
  <si>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</si>
  <si>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</si>
  <si>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</si>
  <si>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</si>
  <si>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</si>
  <si>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</si>
  <si>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</si>
  <si>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</si>
  <si>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</si>
  <si>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</si>
  <si>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</si>
  <si>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</si>
  <si>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</si>
  <si>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</si>
  <si>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</si>
  <si>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</si>
  <si>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</si>
  <si>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</si>
  <si>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</si>
  <si>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</si>
  <si>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</si>
  <si>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</si>
  <si>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</si>
  <si>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</si>
  <si>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</si>
  <si>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</si>
  <si>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</si>
  <si>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</si>
  <si>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</si>
  <si>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</si>
  <si>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</si>
  <si>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</si>
  <si>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</si>
  <si>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</si>
  <si>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</si>
  <si>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</si>
  <si>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</si>
  <si>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</si>
  <si>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</si>
  <si>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</si>
  <si>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</si>
  <si>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</si>
  <si>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</si>
  <si>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</si>
  <si>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</si>
  <si>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</si>
  <si>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</si>
  <si>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</si>
  <si>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</si>
  <si>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</si>
  <si>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</si>
  <si>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</si>
  <si>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</si>
  <si>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</si>
  <si>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</si>
  <si>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</si>
  <si>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</si>
  <si>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</si>
  <si>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</si>
  <si>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</si>
  <si>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</si>
  <si>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</si>
  <si>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</si>
  <si>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</si>
  <si>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</si>
  <si>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</si>
  <si>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</si>
  <si>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</si>
  <si>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</si>
  <si>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</si>
  <si>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</si>
  <si>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</si>
  <si>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</si>
  <si>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</si>
  <si>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</si>
  <si>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</si>
  <si>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</si>
  <si>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</si>
  <si>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</si>
  <si>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</si>
  <si>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</si>
  <si>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</si>
  <si>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</si>
  <si>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</si>
  <si>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</si>
  <si>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</si>
  <si>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</si>
  <si>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</si>
  <si>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</si>
  <si>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</si>
  <si>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</si>
  <si>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</si>
  <si>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</si>
  <si>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</si>
  <si>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</si>
  <si>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</si>
  <si>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</si>
  <si>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</si>
  <si>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</si>
  <si>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</si>
  <si>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</si>
  <si>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</si>
  <si>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</si>
  <si>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</si>
  <si>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</si>
  <si>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</si>
  <si>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</si>
  <si>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</si>
  <si>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</si>
  <si>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</si>
  <si>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</si>
  <si>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</si>
  <si>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</si>
  <si>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</si>
  <si>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</si>
  <si>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</si>
  <si>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</si>
  <si>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</si>
  <si>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</si>
  <si>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</si>
  <si>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</si>
  <si>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</si>
  <si>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</si>
  <si>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</si>
  <si>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</si>
  <si>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</si>
  <si>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</si>
  <si>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</si>
  <si>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</si>
  <si>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</si>
  <si>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</si>
  <si>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</si>
  <si>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</si>
  <si>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</si>
  <si>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</si>
  <si>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</si>
  <si>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</si>
  <si>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</si>
  <si>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</si>
  <si>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</si>
  <si>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</si>
  <si>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</si>
  <si>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</si>
  <si>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</si>
  <si>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</si>
  <si>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</si>
  <si>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</si>
  <si>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</si>
  <si>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</si>
  <si>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</si>
  <si>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</si>
  <si>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</si>
  <si>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</si>
  <si>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</si>
  <si>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</si>
  <si>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</si>
  <si>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</si>
  <si>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</si>
  <si>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</si>
  <si>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</si>
  <si>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</si>
  <si>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</si>
  <si>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</si>
  <si>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</si>
  <si>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</si>
  <si>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</si>
  <si>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</si>
  <si>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</si>
  <si>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</si>
  <si>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</si>
  <si>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</si>
  <si>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</si>
  <si>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</si>
  <si>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</si>
  <si>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</si>
  <si>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</si>
  <si>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</si>
  <si>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</si>
  <si>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</si>
  <si>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</si>
  <si>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</si>
  <si>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</si>
  <si>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</si>
  <si>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</si>
  <si>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</si>
  <si>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</si>
  <si>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</si>
  <si>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</si>
  <si>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</si>
  <si>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</si>
  <si>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</si>
  <si>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</si>
  <si>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</si>
  <si>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</si>
  <si>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</si>
  <si>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</si>
  <si>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</si>
  <si>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</si>
  <si>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</si>
  <si>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</si>
  <si>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</si>
  <si>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</si>
  <si>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</si>
  <si>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</si>
  <si>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</si>
  <si>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</si>
  <si>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</si>
  <si>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</si>
  <si>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</si>
  <si>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</si>
  <si>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</si>
  <si>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</si>
  <si>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</si>
  <si>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</si>
  <si>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</si>
  <si>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</si>
  <si>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</si>
  <si>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</si>
  <si>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</si>
  <si>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</si>
  <si>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</si>
  <si>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</si>
  <si>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</si>
  <si>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</si>
  <si>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</si>
  <si>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</si>
  <si>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</si>
  <si>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</si>
  <si>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</si>
  <si>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</si>
  <si>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</si>
  <si>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</si>
  <si>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</si>
  <si>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</si>
  <si>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</si>
  <si>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</si>
  <si>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</si>
  <si>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</si>
  <si>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</si>
  <si>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</si>
  <si>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</si>
  <si>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</si>
  <si>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</si>
  <si>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</si>
  <si>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</si>
  <si>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</si>
  <si>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</si>
  <si>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</si>
  <si>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</si>
  <si>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</si>
  <si>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</si>
  <si>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</si>
  <si>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</si>
  <si>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</si>
  <si>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</si>
  <si>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</si>
  <si>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</si>
  <si>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</si>
  <si>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</si>
  <si>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</si>
  <si>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</si>
  <si>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</si>
  <si>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</si>
  <si>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</si>
  <si>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</si>
  <si>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</si>
  <si>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</si>
  <si>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</si>
  <si>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</si>
  <si>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</si>
  <si>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</si>
  <si>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</si>
  <si>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</si>
  <si>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</si>
  <si>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</si>
  <si>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</si>
  <si>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</si>
  <si>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</si>
  <si>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</si>
  <si>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</si>
  <si>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</si>
  <si>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</si>
  <si>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</si>
  <si>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</si>
  <si>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</si>
  <si>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</si>
  <si>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</si>
  <si>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</si>
  <si>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</si>
  <si>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</si>
  <si>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</si>
  <si>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</si>
  <si>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</si>
  <si>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</si>
  <si>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</si>
  <si>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</si>
  <si>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</si>
  <si>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</si>
  <si>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</si>
  <si>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</si>
  <si>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</si>
  <si>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</si>
  <si>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</si>
  <si>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</si>
  <si>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</si>
  <si>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</si>
  <si>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</si>
  <si>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</si>
  <si>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</si>
  <si>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</si>
  <si>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</si>
  <si>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</si>
  <si>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</si>
  <si>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</si>
  <si>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</si>
  <si>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</si>
  <si>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</si>
  <si>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</si>
  <si>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</si>
  <si>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</si>
  <si>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</si>
  <si>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</si>
  <si>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</si>
  <si>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</si>
  <si>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</si>
  <si>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</si>
  <si>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</si>
  <si>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</si>
  <si>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</si>
  <si>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</si>
  <si>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</si>
  <si>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</si>
  <si>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</si>
  <si>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</si>
  <si>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</si>
  <si>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</si>
  <si>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</si>
  <si>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</si>
  <si>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</si>
  <si>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</si>
  <si>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</si>
  <si>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</si>
  <si>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</si>
  <si>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</si>
  <si>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</si>
  <si>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</si>
  <si>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</si>
  <si>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</si>
  <si>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</si>
  <si>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</si>
  <si>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</si>
  <si>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</si>
  <si>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</si>
  <si>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</si>
  <si>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</si>
  <si>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</si>
  <si>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</si>
  <si>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</si>
  <si>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</si>
  <si>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</si>
  <si>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</si>
  <si>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</si>
  <si>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</si>
  <si>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</si>
  <si>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</si>
  <si>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</si>
  <si>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</si>
  <si>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</si>
  <si>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</si>
  <si>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</si>
  <si>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</si>
  <si>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</si>
  <si>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</si>
  <si>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</si>
  <si>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</si>
  <si>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</si>
  <si>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</si>
  <si>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</si>
  <si>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</si>
  <si>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</si>
  <si>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</si>
  <si>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</si>
  <si>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</si>
  <si>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</si>
  <si>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</si>
  <si>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</si>
  <si>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</si>
  <si>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</si>
  <si>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</si>
  <si>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</si>
  <si>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</si>
  <si>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</si>
  <si>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</si>
  <si>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</si>
  <si>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</si>
  <si>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</si>
  <si>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</si>
  <si>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</si>
  <si>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</si>
  <si>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</si>
  <si>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</si>
  <si>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</si>
  <si>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</si>
  <si>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</si>
  <si>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</si>
  <si>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</si>
  <si>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</si>
  <si>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</si>
  <si>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</si>
  <si>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</si>
  <si>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</si>
  <si>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</si>
  <si>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</si>
  <si>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</si>
  <si>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</si>
  <si>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</si>
  <si>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</si>
  <si>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</si>
  <si>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</si>
  <si>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</si>
  <si>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</si>
  <si>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</si>
  <si>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</si>
  <si>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</si>
  <si>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</si>
  <si>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</si>
  <si>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</si>
  <si>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</si>
  <si>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</si>
  <si>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</si>
  <si>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</si>
  <si>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</si>
  <si>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</si>
  <si>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</si>
  <si>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</si>
  <si>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</si>
  <si>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</si>
  <si>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</si>
  <si>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</si>
  <si>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</si>
  <si>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</si>
  <si>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</si>
  <si>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</si>
  <si>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</si>
  <si>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</si>
  <si>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</si>
  <si>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</si>
  <si>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</si>
  <si>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</si>
  <si>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</si>
  <si>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</si>
  <si>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</si>
  <si>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</si>
  <si>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</si>
  <si>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</si>
  <si>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</si>
  <si>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</si>
  <si>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</si>
  <si>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</si>
  <si>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</si>
  <si>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</si>
  <si>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</si>
  <si>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</si>
  <si>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</si>
  <si>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</si>
  <si>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</si>
  <si>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</si>
  <si>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</si>
  <si>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</si>
  <si>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</si>
  <si>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</si>
  <si>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</si>
  <si>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</si>
  <si>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</si>
  <si>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</si>
  <si>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</si>
  <si>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</si>
  <si>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</si>
  <si>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</si>
  <si>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</si>
  <si>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</si>
  <si>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</si>
  <si>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</si>
  <si>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</si>
  <si>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</si>
  <si>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</si>
  <si>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</si>
  <si>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</si>
  <si>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</si>
  <si>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</si>
  <si>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</si>
  <si>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</si>
  <si>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</si>
  <si>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</si>
  <si>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</si>
  <si>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</si>
  <si>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</si>
  <si>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</si>
  <si>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</si>
  <si>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</si>
  <si>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</si>
  <si>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</si>
  <si>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</si>
  <si>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</si>
  <si>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</si>
  <si>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</si>
  <si>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</si>
  <si>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</si>
  <si>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</si>
  <si>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</si>
  <si>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</si>
  <si>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</si>
  <si>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</si>
  <si>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</si>
  <si>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</si>
  <si>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</si>
  <si>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</si>
  <si>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</si>
  <si>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</si>
  <si>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</si>
  <si>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</si>
  <si>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</si>
  <si>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</si>
  <si>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</si>
  <si>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</si>
  <si>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</si>
  <si>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</si>
  <si>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</si>
  <si>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</si>
  <si>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</si>
  <si>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</si>
  <si>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</si>
  <si>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</si>
  <si>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</si>
  <si>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</si>
  <si>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</si>
  <si>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</si>
  <si>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</si>
  <si>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</si>
  <si>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</si>
  <si>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</si>
  <si>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</si>
  <si>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</si>
  <si>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</si>
  <si>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</si>
  <si>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</si>
  <si>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</si>
  <si>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</si>
  <si>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</si>
  <si>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</si>
  <si>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</si>
  <si>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</si>
  <si>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</si>
  <si>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</si>
  <si>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</si>
  <si>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</si>
  <si>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</si>
  <si>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</si>
  <si>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</si>
  <si>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</si>
  <si>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</si>
  <si>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</si>
  <si>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</si>
  <si>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</si>
  <si>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</si>
  <si>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</si>
  <si>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</si>
  <si>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</si>
  <si>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</si>
  <si>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</si>
  <si>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</si>
  <si>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</si>
  <si>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</si>
  <si>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</si>
  <si>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</si>
  <si>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</si>
  <si>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</si>
  <si>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</si>
  <si>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</si>
  <si>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</si>
  <si>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</si>
  <si>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</si>
  <si>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</si>
  <si>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</si>
  <si>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</si>
  <si>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</si>
  <si>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</si>
  <si>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</si>
  <si>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</si>
  <si>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</si>
  <si>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</si>
  <si>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</si>
  <si>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</si>
  <si>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</si>
  <si>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</si>
  <si>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</si>
  <si>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</si>
  <si>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</si>
  <si>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</si>
  <si>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</si>
  <si>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</si>
  <si>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</si>
  <si>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</si>
  <si>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</si>
  <si>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</si>
  <si>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</si>
  <si>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</si>
  <si>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</si>
  <si>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</si>
  <si>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</si>
  <si>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</si>
  <si>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</si>
  <si>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</si>
  <si>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</si>
  <si>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</si>
  <si>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</si>
  <si>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</si>
  <si>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</si>
  <si>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</si>
  <si>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</si>
  <si>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</si>
  <si>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</si>
  <si>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</si>
  <si>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</si>
  <si>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</si>
  <si>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</si>
  <si>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</si>
  <si>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</si>
  <si>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</si>
  <si>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</si>
  <si>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</si>
  <si>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</si>
  <si>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</si>
  <si>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</si>
  <si>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</si>
  <si>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</si>
  <si>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</si>
  <si>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</si>
  <si>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</si>
  <si>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</si>
  <si>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</si>
  <si>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</si>
  <si>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</si>
  <si>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</si>
  <si>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</si>
  <si>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</si>
  <si>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</si>
  <si>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</si>
  <si>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</si>
  <si>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</si>
  <si>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</si>
  <si>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</si>
  <si>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</si>
  <si>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</si>
  <si>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</si>
  <si>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</si>
  <si>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</si>
  <si>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</si>
  <si>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</si>
  <si>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</si>
  <si>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</si>
  <si>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</si>
  <si>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</si>
  <si>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</si>
  <si>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</si>
  <si>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</si>
  <si>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</si>
  <si>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</si>
  <si>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</si>
  <si>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</si>
  <si>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</si>
  <si>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</si>
  <si>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</si>
  <si>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</si>
  <si>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</si>
  <si>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</si>
  <si>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</si>
  <si>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</si>
  <si>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</si>
  <si>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</si>
  <si>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</si>
  <si>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</si>
  <si>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</si>
  <si>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</si>
  <si>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</si>
  <si>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</si>
  <si>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</si>
  <si>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</si>
  <si>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</si>
  <si>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</si>
  <si>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</si>
  <si>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</si>
  <si>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</si>
  <si>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</si>
  <si>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</si>
  <si>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</si>
  <si>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</si>
  <si>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</si>
  <si>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</si>
  <si>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</si>
  <si>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</si>
  <si>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</si>
  <si>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</si>
  <si>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</si>
  <si>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</si>
  <si>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</si>
  <si>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</si>
  <si>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</si>
  <si>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</si>
  <si>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</si>
  <si>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</si>
  <si>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</si>
  <si>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</si>
  <si>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</si>
  <si>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</si>
  <si>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</si>
  <si>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</si>
  <si>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</si>
  <si>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</si>
  <si>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</si>
  <si>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</si>
  <si>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</si>
  <si>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</si>
  <si>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</si>
  <si>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</si>
  <si>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</si>
  <si>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</si>
  <si>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</si>
  <si>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</si>
  <si>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</si>
  <si>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</si>
  <si>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</si>
  <si>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</si>
  <si>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</si>
  <si>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</si>
  <si>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</si>
  <si>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</si>
  <si>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</si>
  <si>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</si>
  <si>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</si>
  <si>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</si>
  <si>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</si>
  <si>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</si>
  <si>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</si>
  <si>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</si>
  <si>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</si>
  <si>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</si>
  <si>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</si>
  <si>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</si>
  <si>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</si>
  <si>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</si>
  <si>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</si>
  <si>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</si>
  <si>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</si>
  <si>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</si>
  <si>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</si>
  <si>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</si>
  <si>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</si>
  <si>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</si>
  <si>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</si>
  <si>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</si>
  <si>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</si>
  <si>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</si>
  <si>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</si>
  <si>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</si>
  <si>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</si>
  <si>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</si>
  <si>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</si>
  <si>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</si>
  <si>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</si>
  <si>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</si>
  <si>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</si>
  <si>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</si>
  <si>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</si>
  <si>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</si>
  <si>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</si>
  <si>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</si>
  <si>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</si>
  <si>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</si>
  <si>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</si>
  <si>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</si>
  <si>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</si>
  <si>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</si>
  <si>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</si>
  <si>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</si>
  <si>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</si>
  <si>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</si>
  <si>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</si>
  <si>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</si>
  <si>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</si>
  <si>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</si>
  <si>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</si>
  <si>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</si>
  <si>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</si>
  <si>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</si>
  <si>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</si>
  <si>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</si>
  <si>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</si>
  <si>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</si>
  <si>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</si>
  <si>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</si>
  <si>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</si>
  <si>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</si>
  <si>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</si>
  <si>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</si>
  <si>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</si>
  <si>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</si>
  <si>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</si>
  <si>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</si>
  <si>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</si>
  <si>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</si>
  <si>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</si>
  <si>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</si>
  <si>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</si>
  <si>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</si>
  <si>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</si>
  <si>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</si>
  <si>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</si>
  <si>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</si>
  <si>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</si>
  <si>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</si>
  <si>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</si>
  <si>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</si>
  <si>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</si>
  <si>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</si>
  <si>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</si>
  <si>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</si>
  <si>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</si>
  <si>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</si>
  <si>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</si>
  <si>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</si>
  <si>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</si>
  <si>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</si>
  <si>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</si>
  <si>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</si>
  <si>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</si>
  <si>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</si>
  <si>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</si>
  <si>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</si>
  <si>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</si>
  <si>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</si>
  <si>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</si>
  <si>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</si>
  <si>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</si>
  <si>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</si>
  <si>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</si>
  <si>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</si>
  <si>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</si>
  <si>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</si>
  <si>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</si>
  <si>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</si>
  <si>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</si>
  <si>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</si>
  <si>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</si>
  <si>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</si>
  <si>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</si>
  <si>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</si>
  <si>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</si>
  <si>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</si>
  <si>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</si>
  <si>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</si>
  <si>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</si>
  <si>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</si>
  <si>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</si>
  <si>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</si>
  <si>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</si>
  <si>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</si>
  <si>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</si>
  <si>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</si>
  <si>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</si>
  <si>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</si>
  <si>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</si>
  <si>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</si>
  <si>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</si>
  <si>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</si>
  <si>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</si>
  <si>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</si>
  <si>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</si>
  <si>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</si>
  <si>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</si>
  <si>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</si>
  <si>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</si>
  <si>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</si>
  <si>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</si>
  <si>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</si>
  <si>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</si>
  <si>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</si>
  <si>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</si>
  <si>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</si>
  <si>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</si>
  <si>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</si>
  <si>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</si>
  <si>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</si>
  <si>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</si>
  <si>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</si>
  <si>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</si>
  <si>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</si>
  <si>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</si>
  <si>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</si>
  <si>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</si>
  <si>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</si>
  <si>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</si>
  <si>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</si>
  <si>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</si>
  <si>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</si>
  <si>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</si>
  <si>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</si>
  <si>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</si>
  <si>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</si>
  <si>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</si>
  <si>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</si>
  <si>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</si>
  <si>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</si>
  <si>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</si>
  <si>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</si>
  <si>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</si>
  <si>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</si>
  <si>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</si>
  <si>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</si>
  <si>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</si>
  <si>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</si>
  <si>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</si>
  <si>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</si>
  <si>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</si>
  <si>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</si>
  <si>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</si>
  <si>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</si>
  <si>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</si>
  <si>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</si>
  <si>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</si>
  <si>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</si>
  <si>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</si>
  <si>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</si>
  <si>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</si>
  <si>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</si>
  <si>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</si>
  <si>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</si>
  <si>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</si>
  <si>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</si>
  <si>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</si>
  <si>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</si>
  <si>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</si>
  <si>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</si>
  <si>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</si>
  <si>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</si>
  <si>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</si>
  <si>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</si>
  <si>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</si>
  <si>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</si>
  <si>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</si>
  <si>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</si>
  <si>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</si>
  <si>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</si>
  <si>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</si>
  <si>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</si>
  <si>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</si>
  <si>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</si>
  <si>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</si>
  <si>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</si>
  <si>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</si>
  <si>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</si>
  <si>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</si>
  <si>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</si>
  <si>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</si>
  <si>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</si>
  <si>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</si>
  <si>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</si>
  <si>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</si>
  <si>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</si>
  <si>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</si>
  <si>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</si>
  <si>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</si>
  <si>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</si>
  <si>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</si>
  <si>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</si>
  <si>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</si>
  <si>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</si>
  <si>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</si>
  <si>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</si>
  <si>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</si>
  <si>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</si>
  <si>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</si>
  <si>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</si>
  <si>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</si>
  <si>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</si>
  <si>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</si>
  <si>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</si>
  <si>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</si>
  <si>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</si>
  <si>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</si>
  <si>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</si>
  <si>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</si>
  <si>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</si>
  <si>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</si>
  <si>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</si>
  <si>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</si>
  <si>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</si>
  <si>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</si>
  <si>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</si>
  <si>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</si>
  <si>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</si>
  <si>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</si>
  <si>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</si>
  <si>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</si>
  <si>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</si>
  <si>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</si>
  <si>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</si>
  <si>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</si>
  <si>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</si>
  <si>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</si>
  <si>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</si>
  <si>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</si>
  <si>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</si>
  <si>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</si>
  <si>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</si>
  <si>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</si>
  <si>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</si>
  <si>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</si>
  <si>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</si>
  <si>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</si>
  <si>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</si>
  <si>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</si>
  <si>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</si>
  <si>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</si>
  <si>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</si>
  <si>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</si>
  <si>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</si>
  <si>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</si>
  <si>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</si>
  <si>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</si>
  <si>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</si>
  <si>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</si>
  <si>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</si>
  <si>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</si>
  <si>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</si>
  <si>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</si>
  <si>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</si>
  <si>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</si>
  <si>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</si>
  <si>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</si>
  <si>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</si>
  <si>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</si>
  <si>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</si>
  <si>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</si>
  <si>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</si>
  <si>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</si>
  <si>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</si>
  <si>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</si>
  <si>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</si>
  <si>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</si>
  <si>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</si>
  <si>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</si>
  <si>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</si>
  <si>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</si>
  <si>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</si>
  <si>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</si>
  <si>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</si>
  <si>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</si>
  <si>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</si>
  <si>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</si>
  <si>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</si>
  <si>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</si>
  <si>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</si>
  <si>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</si>
  <si>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</si>
  <si>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</si>
  <si>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</si>
  <si>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</si>
  <si>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</si>
  <si>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</si>
  <si>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</si>
  <si>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</si>
  <si>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</si>
  <si>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</si>
  <si>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</si>
  <si>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</si>
  <si>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</si>
  <si>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</si>
  <si>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</si>
  <si>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</si>
  <si>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</si>
  <si>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</si>
  <si>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</si>
  <si>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</si>
  <si>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</si>
  <si>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</si>
  <si>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</si>
  <si>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</si>
  <si>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</si>
  <si>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</si>
  <si>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</si>
  <si>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</si>
  <si>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</si>
  <si>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</si>
  <si>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</si>
  <si>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</si>
  <si>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</si>
  <si>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</si>
  <si>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</si>
  <si>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</si>
  <si>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</si>
  <si>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</si>
  <si>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</si>
  <si>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</si>
  <si>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</si>
  <si>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</si>
  <si>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</si>
  <si>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</si>
  <si>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</si>
  <si>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</si>
  <si>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</si>
  <si>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</si>
  <si>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</si>
  <si>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</si>
  <si>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</si>
  <si>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</si>
  <si>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</si>
  <si>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</si>
  <si>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</si>
  <si>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</si>
  <si>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</si>
  <si>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</si>
  <si>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</si>
  <si>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</si>
  <si>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</si>
  <si>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</si>
  <si>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</si>
  <si>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</si>
  <si>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</si>
  <si>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</si>
  <si>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</si>
  <si>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</si>
  <si>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</si>
  <si>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</si>
  <si>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</si>
  <si>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</si>
  <si>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</si>
  <si>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</si>
  <si>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</si>
  <si>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</si>
  <si>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</si>
  <si>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</si>
  <si>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</si>
  <si>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</si>
  <si>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</si>
  <si>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</si>
  <si>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</si>
  <si>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</si>
  <si>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</si>
  <si>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</si>
  <si>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</si>
  <si>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</si>
  <si>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</si>
  <si>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</si>
  <si>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</si>
  <si>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</si>
  <si>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</si>
  <si>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</si>
  <si>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</si>
  <si>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</si>
  <si>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</si>
  <si>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</si>
  <si>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</si>
  <si>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</si>
  <si>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</si>
  <si>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</si>
  <si>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</si>
  <si>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</si>
  <si>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</si>
  <si>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</si>
  <si>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</si>
  <si>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</si>
  <si>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</si>
  <si>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</si>
  <si>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</si>
  <si>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</si>
  <si>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</si>
  <si>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</si>
  <si>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</si>
  <si>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</si>
  <si>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</si>
  <si>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</si>
  <si>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</si>
  <si>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</si>
  <si>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</si>
  <si>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</si>
  <si>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</si>
  <si>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</si>
  <si>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</si>
  <si>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</si>
  <si>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</si>
  <si>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</si>
  <si>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</si>
  <si>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</si>
  <si>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</si>
  <si>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</si>
  <si>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</si>
  <si>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</si>
  <si>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</si>
  <si>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</si>
  <si>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</si>
  <si>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</si>
  <si>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</si>
  <si>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</si>
  <si>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</si>
  <si>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</si>
  <si>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</si>
  <si>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</si>
  <si>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</si>
  <si>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</si>
  <si>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</si>
  <si>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</si>
  <si>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</si>
  <si>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</si>
  <si>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</si>
  <si>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</si>
  <si>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</si>
  <si>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</si>
  <si>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</si>
  <si>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</si>
  <si>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</si>
  <si>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</si>
  <si>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</si>
  <si>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</si>
  <si>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</si>
  <si>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</si>
  <si>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</si>
  <si>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</si>
  <si>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</si>
  <si>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</si>
  <si>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</si>
  <si>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</si>
  <si>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</si>
  <si>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</si>
  <si>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</si>
  <si>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</si>
  <si>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</si>
  <si>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</si>
  <si>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</si>
  <si>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</si>
  <si>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</si>
  <si>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</si>
  <si>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</si>
  <si>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</si>
  <si>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</si>
  <si>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</si>
  <si>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</si>
  <si>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</si>
  <si>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</si>
  <si>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</si>
  <si>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</si>
  <si>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</si>
  <si>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</si>
  <si>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</si>
  <si>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</si>
  <si>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</si>
  <si>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</si>
  <si>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</si>
  <si>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</si>
  <si>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</si>
  <si>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</si>
  <si>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</si>
  <si>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</si>
  <si>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</si>
  <si>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</si>
  <si>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</si>
  <si>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</si>
  <si>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</si>
  <si>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</si>
  <si>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</si>
  <si>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</si>
  <si>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</si>
  <si>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</si>
  <si>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</si>
  <si>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</si>
  <si>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</si>
  <si>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</si>
  <si>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</si>
  <si>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</si>
  <si>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</si>
  <si>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</si>
  <si>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</si>
  <si>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</si>
  <si>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</si>
  <si>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</si>
  <si>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</si>
  <si>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</si>
  <si>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</si>
  <si>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</si>
  <si>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</si>
  <si>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</si>
  <si>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</si>
  <si>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</si>
  <si>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</si>
  <si>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</si>
  <si>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</si>
  <si>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</si>
  <si>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</si>
  <si>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</si>
  <si>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</si>
  <si>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</si>
  <si>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</si>
  <si>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</si>
  <si>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</si>
  <si>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</si>
  <si>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</si>
  <si>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</si>
  <si>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</si>
  <si>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</si>
  <si>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</si>
  <si>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</si>
  <si>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</si>
  <si>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</si>
  <si>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</si>
  <si>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</si>
  <si>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</si>
  <si>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</si>
  <si>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</si>
  <si>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</si>
  <si>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</si>
  <si>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</si>
  <si>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</si>
  <si>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</si>
  <si>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</si>
  <si>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</si>
  <si>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</si>
  <si>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</si>
  <si>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</si>
  <si>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</si>
  <si>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</si>
  <si>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</si>
  <si>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</si>
  <si>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</si>
  <si>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</si>
  <si>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</si>
  <si>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</si>
  <si>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</si>
  <si>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</si>
  <si>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</si>
  <si>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</si>
  <si>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</si>
  <si>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</si>
  <si>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</si>
  <si>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</si>
  <si>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</si>
  <si>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</si>
  <si>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</si>
  <si>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</si>
  <si>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</si>
  <si>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</si>
  <si>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</si>
  <si>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</si>
  <si>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</si>
  <si>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</si>
  <si>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</si>
  <si>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</si>
  <si>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</si>
  <si>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</si>
  <si>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</si>
  <si>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</si>
  <si>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</si>
  <si>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</si>
  <si>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</si>
  <si>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</si>
  <si>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</si>
  <si>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</si>
  <si>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</si>
  <si>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</si>
  <si>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</si>
  <si>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</si>
  <si>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</si>
  <si>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</si>
  <si>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</si>
  <si>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</si>
  <si>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</si>
  <si>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</si>
  <si>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</si>
  <si>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</si>
  <si>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</si>
  <si>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</si>
  <si>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</si>
  <si>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</si>
  <si>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</si>
  <si>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</si>
  <si>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</si>
  <si>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</si>
  <si>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</si>
  <si>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</si>
  <si>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</si>
  <si>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</si>
  <si>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</si>
  <si>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</si>
  <si>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</si>
  <si>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</si>
  <si>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</si>
  <si>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</si>
  <si>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</si>
  <si>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</si>
  <si>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</si>
  <si>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</si>
  <si>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</si>
  <si>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</si>
  <si>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</si>
  <si>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</si>
  <si>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</si>
  <si>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</si>
  <si>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</si>
  <si>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</si>
  <si>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</si>
  <si>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</si>
  <si>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</si>
  <si>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</si>
  <si>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</si>
  <si>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</si>
  <si>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</si>
  <si>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</si>
  <si>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</si>
  <si>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</si>
  <si>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</si>
  <si>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</si>
  <si>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</si>
  <si>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</si>
  <si>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</si>
  <si>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</si>
  <si>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</si>
  <si>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</si>
  <si>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</si>
  <si>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</si>
  <si>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</si>
  <si>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</si>
  <si>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</si>
  <si>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</si>
  <si>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</si>
  <si>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</si>
  <si>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</si>
  <si>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</si>
  <si>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</si>
  <si>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</si>
  <si>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</si>
  <si>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</si>
  <si>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</si>
  <si>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</si>
  <si>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</si>
  <si>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</si>
  <si>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</si>
  <si>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</si>
  <si>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</si>
  <si>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</si>
  <si>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</si>
  <si>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</si>
  <si>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</si>
  <si>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</si>
  <si>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</si>
  <si>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</si>
  <si>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</si>
  <si>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</si>
  <si>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</si>
  <si>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</si>
  <si>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</si>
  <si>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</si>
  <si>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</si>
  <si>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</si>
  <si>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</si>
  <si>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</si>
  <si>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</si>
  <si>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</si>
  <si>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</si>
  <si>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</si>
  <si>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</si>
  <si>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</si>
  <si>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</si>
  <si>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</si>
  <si>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</si>
  <si>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</si>
  <si>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</si>
  <si>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</si>
  <si>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</si>
  <si>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</si>
  <si>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</si>
  <si>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</si>
  <si>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</si>
  <si>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</si>
  <si>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</si>
  <si>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</si>
  <si>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</si>
  <si>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</si>
  <si>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</si>
  <si>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</si>
  <si>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</si>
  <si>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</si>
  <si>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</si>
  <si>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</si>
  <si>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</si>
  <si>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</si>
  <si>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</si>
  <si>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</si>
  <si>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</si>
  <si>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</si>
  <si>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</si>
  <si>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</si>
  <si>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</si>
  <si>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</si>
  <si>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</si>
  <si>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</si>
  <si>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</si>
  <si>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</si>
  <si>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</si>
  <si>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</si>
  <si>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</si>
  <si>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</si>
  <si>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</si>
  <si>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</si>
  <si>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</si>
  <si>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</si>
  <si>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</si>
  <si>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</si>
  <si>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</si>
  <si>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</si>
  <si>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</si>
  <si>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</si>
  <si>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</si>
  <si>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</si>
  <si>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</si>
  <si>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</si>
  <si>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</si>
  <si>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</si>
  <si>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</si>
  <si>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</si>
  <si>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</si>
  <si>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</si>
  <si>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</si>
  <si>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</si>
  <si>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</si>
  <si>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</si>
  <si>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</si>
  <si>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</si>
  <si>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</si>
  <si>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</si>
  <si>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</si>
  <si>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</si>
  <si>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</si>
  <si>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</si>
  <si>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</si>
  <si>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</si>
  <si>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</si>
  <si>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</si>
  <si>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</si>
  <si>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</si>
  <si>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</si>
  <si>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</si>
  <si>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</si>
  <si>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</si>
  <si>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</si>
  <si>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</si>
  <si>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</si>
  <si>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</si>
  <si>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</si>
  <si>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</si>
  <si>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</si>
  <si>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</si>
  <si>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</si>
  <si>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</si>
  <si>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</si>
  <si>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</si>
  <si>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</si>
  <si>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</si>
  <si>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</si>
  <si>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</si>
  <si>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</si>
  <si>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</si>
  <si>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</si>
  <si>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</si>
  <si>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</si>
  <si>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</si>
  <si>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</si>
  <si>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</si>
  <si>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</si>
  <si>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</si>
  <si>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</si>
  <si>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</si>
  <si>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</si>
  <si>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</si>
  <si>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</si>
  <si>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</si>
  <si>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</si>
  <si>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</si>
  <si>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</si>
  <si>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</si>
  <si>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</si>
  <si>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</si>
  <si>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</si>
  <si>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</si>
  <si>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</si>
  <si>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</si>
  <si>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</si>
  <si>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</si>
  <si>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</si>
  <si>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</si>
  <si>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</si>
  <si>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</si>
  <si>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</si>
  <si>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</si>
  <si>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</si>
  <si>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</si>
  <si>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</si>
  <si>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</si>
  <si>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</si>
  <si>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</si>
  <si>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</si>
  <si>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</si>
  <si>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</si>
  <si>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</si>
  <si>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</si>
  <si>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</si>
  <si>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</si>
  <si>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</si>
  <si>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</si>
  <si>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</si>
  <si>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</si>
  <si>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</si>
  <si>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</si>
  <si>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</si>
  <si>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</si>
  <si>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</si>
  <si>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</si>
  <si>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</si>
  <si>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</si>
  <si>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</si>
  <si>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</si>
  <si>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</si>
  <si>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</si>
  <si>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</si>
  <si>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</si>
  <si>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</si>
  <si>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</si>
  <si>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</si>
  <si>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</si>
  <si>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</si>
  <si>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</si>
  <si>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</si>
  <si>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</si>
  <si>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</si>
  <si>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</si>
  <si>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</si>
  <si>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</si>
  <si>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</si>
  <si>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</si>
  <si>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</si>
  <si>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</si>
  <si>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</si>
  <si>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</si>
  <si>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</si>
  <si>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</si>
  <si>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</si>
  <si>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</si>
  <si>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</si>
  <si>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</si>
  <si>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</si>
  <si>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</si>
  <si>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</si>
  <si>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</si>
  <si>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</si>
  <si>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</si>
  <si>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</si>
  <si>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</si>
  <si>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</si>
  <si>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</si>
  <si>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</si>
  <si>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</si>
  <si>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</si>
  <si>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</si>
  <si>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</si>
  <si>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</si>
  <si>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</si>
  <si>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</si>
  <si>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</si>
  <si>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</si>
  <si>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</si>
  <si>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</si>
  <si>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</si>
  <si>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</si>
  <si>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</si>
  <si>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</si>
  <si>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</si>
  <si>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</si>
  <si>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</si>
  <si>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</si>
  <si>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</si>
  <si>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</si>
  <si>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</si>
  <si>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</si>
  <si>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</si>
  <si>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</si>
  <si>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</si>
  <si>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</si>
  <si>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</si>
  <si>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</si>
  <si>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</si>
  <si>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</si>
  <si>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</si>
  <si>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</si>
  <si>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</si>
  <si>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</si>
  <si>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</si>
  <si>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</si>
  <si>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</si>
  <si>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</si>
  <si>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</si>
  <si>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</si>
  <si>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</si>
  <si>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</si>
  <si>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</si>
  <si>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</si>
  <si>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</si>
  <si>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</si>
  <si>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</si>
  <si>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</si>
  <si>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</si>
  <si>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</si>
  <si>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</si>
  <si>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</si>
  <si>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</si>
  <si>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</si>
  <si>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</si>
  <si>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</si>
  <si>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</si>
  <si>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</si>
  <si>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</si>
  <si>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</si>
  <si>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</si>
  <si>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</si>
  <si>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</si>
  <si>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</si>
  <si>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</si>
  <si>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</si>
  <si>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</si>
  <si>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</si>
  <si>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</si>
  <si>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</si>
  <si>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</si>
  <si>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</si>
  <si>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</si>
  <si>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</si>
  <si>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</si>
  <si>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</si>
  <si>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</si>
  <si>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</si>
  <si>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</si>
  <si>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</si>
  <si>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</si>
  <si>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</si>
  <si>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</si>
  <si>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</si>
  <si>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</si>
  <si>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</si>
  <si>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</si>
  <si>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</si>
  <si>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</si>
  <si>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</si>
  <si>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</si>
  <si>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</si>
  <si>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</si>
  <si>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</si>
  <si>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</si>
  <si>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</si>
  <si>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</si>
  <si>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</si>
  <si>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</si>
  <si>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</si>
  <si>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</si>
  <si>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</si>
  <si>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</si>
  <si>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</si>
  <si>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</si>
  <si>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</si>
  <si>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</si>
  <si>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</si>
  <si>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</si>
  <si>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</si>
  <si>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</si>
  <si>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</si>
  <si>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</si>
  <si>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</si>
  <si>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</si>
  <si>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</si>
  <si>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</si>
  <si>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</si>
  <si>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</si>
  <si>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</si>
  <si>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</si>
  <si>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</si>
  <si>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</si>
  <si>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</si>
  <si>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</si>
  <si>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</si>
  <si>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</si>
  <si>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</si>
  <si>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</si>
  <si>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</si>
  <si>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</si>
  <si>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</si>
  <si>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</si>
  <si>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</si>
  <si>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</si>
  <si>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</si>
  <si>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</si>
  <si>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</si>
  <si>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</si>
  <si>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</si>
  <si>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</si>
  <si>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</si>
  <si>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</si>
  <si>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</si>
  <si>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</si>
  <si>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</si>
  <si>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</si>
  <si>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</si>
  <si>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</si>
  <si>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</si>
  <si>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</si>
  <si>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</si>
  <si>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</si>
  <si>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</si>
  <si>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</si>
  <si>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</si>
  <si>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</si>
  <si>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</si>
  <si>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</si>
  <si>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</si>
  <si>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</si>
  <si>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</si>
  <si>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</si>
  <si>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</si>
  <si>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</si>
  <si>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</si>
  <si>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</si>
  <si>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</si>
  <si>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</si>
  <si>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</si>
  <si>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</si>
  <si>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</si>
  <si>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</si>
  <si>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</si>
  <si>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</si>
  <si>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</si>
  <si>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</si>
  <si>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</si>
  <si>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</si>
  <si>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</si>
  <si>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</si>
  <si>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</si>
  <si>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</si>
  <si>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</si>
  <si>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</si>
  <si>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</si>
  <si>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</si>
  <si>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</si>
  <si>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</si>
  <si>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</si>
  <si>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</si>
  <si>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</si>
  <si>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</si>
  <si>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</si>
  <si>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</si>
  <si>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</si>
  <si>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</si>
  <si>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</si>
  <si>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</si>
  <si>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</si>
  <si>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</si>
  <si>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</si>
  <si>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</si>
  <si>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</si>
  <si>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</si>
  <si>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</si>
  <si>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</si>
  <si>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</si>
  <si>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</si>
  <si>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</si>
  <si>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</si>
  <si>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</si>
  <si>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</si>
  <si>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</si>
  <si>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</si>
  <si>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</si>
  <si>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</si>
  <si>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</si>
  <si>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</si>
  <si>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</si>
  <si>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</si>
  <si>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</si>
  <si>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</si>
  <si>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</si>
  <si>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</si>
  <si>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</si>
  <si>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</si>
  <si>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</si>
  <si>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</si>
  <si>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</si>
  <si>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</si>
  <si>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</si>
  <si>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</si>
  <si>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</si>
  <si>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</si>
  <si>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</si>
  <si>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</si>
  <si>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</si>
  <si>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</si>
  <si>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</si>
  <si>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</si>
  <si>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</si>
  <si>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</si>
  <si>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</si>
  <si>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</si>
  <si>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</si>
  <si>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</si>
  <si>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</si>
  <si>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</si>
  <si>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</si>
  <si>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</si>
  <si>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</si>
  <si>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</si>
  <si>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</si>
  <si>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</si>
  <si>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</si>
  <si>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</si>
  <si>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</si>
  <si>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</si>
  <si>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</si>
  <si>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</si>
  <si>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</si>
  <si>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</si>
  <si>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</si>
  <si>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</si>
  <si>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</si>
  <si>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</si>
  <si>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</si>
  <si>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</si>
  <si>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</si>
  <si>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</si>
  <si>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</si>
  <si>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</si>
  <si>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</si>
  <si>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</si>
  <si>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</si>
  <si>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</si>
  <si>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</si>
  <si>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</si>
  <si>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</si>
  <si>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</si>
  <si>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</si>
  <si>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</si>
  <si>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</si>
  <si>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</si>
  <si>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</si>
  <si>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</si>
  <si>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</si>
  <si>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</si>
  <si>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</si>
  <si>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</si>
  <si>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</si>
  <si>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</si>
  <si>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</si>
  <si>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</si>
  <si>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</si>
  <si>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</si>
  <si>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</si>
  <si>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</si>
  <si>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</si>
  <si>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</si>
  <si>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</si>
  <si>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</si>
  <si>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</si>
  <si>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</si>
  <si>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</si>
  <si>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</si>
  <si>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</si>
  <si>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</si>
  <si>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</si>
  <si>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</si>
  <si>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</si>
  <si>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</si>
  <si>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</si>
  <si>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</si>
  <si>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</si>
  <si>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</si>
  <si>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</si>
  <si>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</si>
  <si>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</si>
  <si>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</si>
  <si>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</si>
  <si>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</si>
  <si>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</si>
  <si>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</si>
  <si>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</si>
  <si>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</si>
  <si>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</si>
  <si>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</si>
  <si>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</si>
  <si>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</si>
  <si>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</si>
  <si>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</si>
  <si>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</si>
  <si>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</si>
  <si>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</si>
  <si>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</si>
  <si>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</si>
  <si>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</si>
  <si>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</si>
  <si>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</si>
  <si>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</si>
  <si>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</si>
  <si>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</si>
  <si>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</si>
  <si>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</si>
  <si>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</si>
  <si>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</si>
  <si>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</si>
  <si>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</si>
  <si>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</si>
  <si>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</si>
  <si>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</si>
  <si>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</si>
  <si>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</si>
  <si>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</si>
  <si>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</si>
  <si>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</si>
  <si>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</si>
  <si>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</si>
  <si>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</si>
  <si>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</si>
  <si>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</si>
  <si>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</si>
  <si>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</si>
  <si>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</si>
  <si>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</si>
  <si>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</si>
  <si>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</si>
  <si>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</si>
  <si>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</si>
  <si>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</si>
  <si>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</si>
  <si>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</si>
  <si>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</si>
  <si>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</si>
  <si>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</si>
  <si>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</si>
  <si>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</si>
  <si>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</si>
  <si>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</si>
  <si>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</si>
  <si>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</si>
  <si>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</si>
  <si>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</si>
  <si>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</si>
  <si>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</si>
  <si>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</si>
  <si>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</si>
  <si>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</si>
  <si>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</si>
  <si>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</si>
  <si>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</si>
  <si>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</si>
  <si>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</si>
  <si>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</si>
  <si>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</si>
  <si>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</si>
  <si>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</si>
  <si>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</si>
  <si>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</si>
  <si>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</si>
  <si>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</si>
  <si>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</si>
  <si>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</si>
  <si>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</si>
  <si>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</si>
  <si>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</si>
  <si>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</si>
  <si>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</si>
  <si>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</si>
  <si>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</si>
  <si>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</si>
  <si>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</si>
  <si>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</si>
  <si>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</si>
  <si>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</si>
  <si>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</si>
  <si>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</si>
  <si>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</si>
  <si>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</si>
  <si>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</si>
  <si>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</si>
  <si>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</si>
  <si>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</si>
  <si>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</si>
  <si>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</si>
  <si>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</si>
  <si>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</si>
  <si>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</si>
  <si>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</si>
  <si>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</si>
  <si>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</si>
  <si>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</si>
  <si>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</si>
  <si>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</si>
  <si>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</si>
  <si>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</si>
  <si>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</si>
  <si>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</si>
  <si>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</si>
  <si>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</si>
  <si>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</si>
  <si>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</si>
  <si>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</si>
  <si>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</si>
  <si>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</si>
  <si>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</si>
  <si>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</si>
  <si>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</si>
  <si>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</si>
  <si>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</si>
  <si>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</si>
  <si>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</si>
  <si>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</si>
  <si>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</si>
  <si>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</si>
  <si>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</si>
  <si>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</si>
  <si>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</si>
  <si>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</si>
  <si>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</si>
  <si>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</si>
  <si>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</si>
  <si>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</si>
  <si>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</si>
  <si>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</si>
  <si>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</si>
  <si>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</si>
  <si>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</si>
  <si>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</si>
  <si>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</si>
  <si>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</si>
  <si>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</si>
  <si>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</si>
  <si>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</si>
  <si>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</si>
  <si>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</si>
  <si>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</si>
  <si>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</si>
  <si>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</si>
  <si>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</si>
  <si>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</si>
  <si>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</si>
  <si>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</si>
  <si>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</si>
  <si>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</si>
  <si>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</si>
  <si>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</si>
  <si>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</si>
  <si>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</si>
  <si>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</si>
  <si>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</si>
  <si>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</si>
  <si>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</si>
  <si>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</si>
  <si>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</si>
  <si>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</si>
  <si>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</si>
  <si>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</si>
  <si>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</si>
  <si>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</si>
  <si>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</si>
  <si>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</si>
  <si>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</si>
  <si>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</si>
  <si>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</si>
  <si>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</si>
  <si>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</si>
  <si>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</si>
  <si>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</si>
  <si>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</si>
  <si>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</si>
  <si>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</si>
  <si>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</si>
  <si>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</si>
  <si>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</si>
  <si>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</si>
  <si>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</si>
  <si>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</si>
  <si>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</si>
  <si>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</si>
  <si>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</si>
  <si>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</si>
  <si>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</si>
  <si>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</si>
  <si>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</si>
  <si>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</si>
  <si>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</si>
  <si>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</si>
  <si>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</si>
  <si>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</si>
  <si>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</si>
  <si>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</si>
  <si>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</si>
  <si>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</si>
  <si>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</si>
  <si>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</si>
  <si>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</si>
  <si>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</si>
  <si>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</si>
  <si>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</si>
  <si>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</si>
  <si>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</si>
  <si>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</si>
  <si>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</si>
  <si>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</si>
  <si>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</si>
  <si>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</si>
  <si>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</si>
  <si>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</si>
  <si>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</si>
  <si>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</si>
  <si>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</si>
  <si>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</si>
  <si>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</si>
  <si>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</si>
  <si>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</si>
  <si>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</si>
  <si>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</si>
  <si>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</si>
  <si>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</si>
  <si>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</si>
  <si>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</si>
  <si>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</si>
  <si>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</si>
  <si>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</si>
  <si>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</si>
  <si>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</si>
  <si>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</si>
  <si>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</si>
  <si>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</si>
  <si>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</si>
  <si>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</si>
  <si>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</si>
  <si>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</si>
  <si>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</si>
  <si>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</si>
  <si>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</si>
  <si>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</si>
  <si>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</si>
  <si>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</si>
  <si>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</si>
  <si>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</si>
  <si>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</si>
  <si>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</si>
  <si>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</si>
  <si>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</si>
  <si>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</si>
  <si>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</si>
  <si>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</si>
  <si>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</si>
  <si>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</si>
  <si>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</si>
  <si>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</si>
  <si>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</si>
  <si>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</si>
  <si>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</si>
  <si>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</si>
  <si>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</si>
  <si>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</si>
  <si>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</si>
  <si>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</si>
  <si>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</si>
  <si>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</si>
  <si>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</si>
  <si>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</si>
  <si>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</si>
  <si>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</si>
  <si>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</si>
  <si>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</si>
  <si>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</si>
  <si>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</si>
  <si>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</si>
  <si>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</si>
  <si>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</si>
  <si>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</si>
  <si>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</si>
  <si>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</si>
  <si>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</si>
  <si>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</si>
  <si>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</si>
  <si>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</si>
  <si>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</si>
  <si>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</si>
  <si>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</si>
  <si>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</si>
  <si>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</si>
  <si>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</si>
  <si>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</si>
  <si>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</si>
  <si>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</si>
  <si>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</si>
  <si>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</si>
  <si>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</si>
  <si>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</si>
  <si>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</si>
  <si>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</si>
  <si>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</si>
  <si>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</si>
  <si>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</si>
  <si>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</si>
  <si>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</si>
  <si>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</si>
  <si>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</si>
  <si>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</si>
  <si>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</si>
  <si>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</si>
  <si>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</si>
  <si>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</si>
  <si>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</si>
  <si>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</si>
  <si>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</si>
  <si>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</si>
  <si>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</si>
  <si>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</si>
  <si>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</si>
  <si>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</si>
  <si>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</si>
  <si>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</si>
  <si>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</si>
  <si>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</si>
  <si>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</si>
  <si>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</si>
  <si>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</si>
  <si>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</si>
  <si>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</si>
  <si>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</si>
  <si>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</si>
  <si>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</si>
  <si>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</si>
  <si>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</si>
  <si>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</si>
  <si>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</si>
  <si>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</si>
  <si>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</si>
  <si>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</si>
  <si>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</si>
  <si>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</si>
  <si>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</si>
  <si>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</si>
  <si>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</si>
  <si>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</si>
  <si>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</si>
  <si>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</si>
  <si>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</si>
  <si>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</si>
  <si>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</si>
  <si>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</si>
  <si>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</si>
  <si>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</si>
  <si>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</si>
  <si>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</si>
  <si>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</si>
  <si>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</si>
  <si>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</si>
  <si>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</si>
  <si>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</si>
  <si>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</si>
  <si>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</si>
  <si>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</si>
  <si>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</si>
  <si>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</si>
  <si>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</si>
  <si>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</si>
  <si>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</si>
  <si>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</si>
  <si>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</si>
  <si>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</si>
  <si>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</si>
  <si>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</si>
  <si>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</si>
  <si>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</si>
  <si>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</si>
  <si>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</si>
  <si>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</si>
  <si>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</si>
  <si>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</si>
  <si>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</si>
  <si>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</si>
  <si>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</si>
  <si>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</si>
  <si>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</si>
  <si>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</si>
  <si>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</si>
  <si>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</si>
  <si>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</si>
  <si>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</si>
  <si>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</si>
  <si>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</si>
  <si>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</si>
  <si>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</si>
  <si>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</si>
  <si>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</si>
  <si>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</si>
  <si>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</si>
  <si>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</si>
  <si>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</si>
  <si>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</si>
  <si>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</si>
  <si>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</si>
  <si>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</si>
  <si>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</si>
  <si>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</si>
  <si>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</si>
  <si>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</si>
  <si>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</si>
  <si>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</si>
  <si>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</si>
  <si>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</si>
  <si>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</si>
  <si>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</si>
  <si>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</si>
  <si>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</si>
  <si>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</si>
  <si>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</si>
  <si>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</si>
  <si>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</si>
  <si>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</si>
  <si>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</si>
  <si>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</si>
  <si>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</si>
  <si>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</si>
  <si>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</si>
  <si>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</si>
  <si>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</si>
  <si>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</si>
  <si>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</si>
  <si>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</si>
  <si>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</si>
  <si>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</si>
  <si>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</si>
  <si>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</si>
  <si>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</si>
  <si>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</si>
  <si>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</si>
  <si>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</si>
  <si>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</si>
  <si>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</si>
  <si>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</si>
  <si>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</si>
  <si>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</si>
  <si>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</si>
  <si>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</si>
  <si>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</si>
  <si>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</si>
  <si>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</si>
  <si>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</si>
  <si>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</si>
  <si>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</si>
  <si>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</si>
  <si>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</si>
  <si>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</si>
  <si>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</si>
  <si>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</si>
  <si>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</si>
  <si>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</si>
  <si>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</si>
  <si>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</si>
  <si>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</si>
  <si>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</si>
  <si>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</si>
  <si>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</si>
  <si>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</si>
  <si>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</si>
  <si>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</si>
  <si>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</si>
  <si>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</si>
  <si>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</si>
  <si>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</si>
  <si>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</si>
  <si>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</si>
  <si>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</si>
  <si>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</si>
  <si>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</si>
  <si>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</si>
  <si>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</si>
  <si>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</si>
  <si>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</si>
  <si>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</si>
  <si>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</si>
  <si>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</si>
  <si>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</si>
  <si>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</si>
  <si>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</si>
  <si>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</si>
  <si>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</si>
  <si>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</si>
  <si>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</si>
  <si>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</si>
  <si>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</si>
  <si>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</si>
  <si>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</si>
  <si>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</si>
  <si>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</si>
  <si>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</si>
  <si>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</si>
  <si>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</si>
  <si>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</si>
  <si>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</si>
  <si>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</si>
  <si>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</si>
  <si>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</si>
  <si>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</si>
  <si>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</si>
  <si>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</si>
  <si>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</si>
  <si>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</si>
  <si>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</si>
  <si>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</si>
  <si>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</si>
  <si>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</si>
  <si>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</si>
  <si>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</si>
  <si>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</si>
  <si>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</si>
  <si>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</si>
  <si>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</si>
  <si>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</si>
  <si>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</si>
  <si>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</si>
  <si>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</si>
  <si>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</si>
  <si>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</si>
  <si>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</si>
  <si>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</si>
  <si>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</si>
  <si>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</si>
  <si>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</si>
  <si>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</si>
  <si>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</si>
  <si>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</si>
  <si>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</si>
  <si>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</si>
  <si>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</si>
  <si>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</si>
  <si>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</si>
  <si>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</si>
  <si>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</si>
  <si>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</si>
  <si>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</si>
  <si>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</si>
  <si>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</si>
  <si>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</si>
  <si>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</si>
  <si>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</si>
  <si>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</si>
  <si>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</si>
  <si>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</si>
  <si>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</si>
  <si>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</si>
  <si>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</si>
  <si>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</si>
  <si>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</si>
  <si>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</si>
  <si>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</si>
  <si>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</si>
  <si>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</si>
  <si>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</si>
  <si>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</si>
  <si>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</si>
  <si>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</si>
  <si>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</si>
  <si>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</si>
  <si>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</si>
  <si>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</si>
  <si>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</si>
  <si>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</si>
  <si>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</si>
  <si>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</si>
  <si>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</si>
  <si>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</si>
  <si>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</si>
  <si>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</si>
  <si>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</si>
  <si>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</si>
  <si>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</si>
  <si>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</si>
  <si>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</si>
  <si>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</si>
  <si>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</si>
  <si>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</si>
  <si>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</si>
  <si>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</si>
  <si>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</si>
  <si>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</si>
  <si>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</si>
  <si>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</si>
  <si>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</si>
  <si>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</si>
  <si>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</si>
  <si>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</si>
  <si>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</si>
  <si>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</si>
  <si>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</si>
  <si>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</si>
  <si>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</si>
  <si>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</si>
  <si>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</si>
  <si>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</si>
  <si>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</si>
  <si>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</si>
  <si>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</si>
  <si>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</si>
  <si>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</si>
  <si>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</si>
  <si>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</si>
  <si>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</si>
  <si>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</si>
  <si>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</si>
  <si>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</si>
  <si>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</si>
  <si>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</si>
  <si>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</si>
  <si>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</si>
  <si>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</si>
  <si>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</si>
  <si>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</si>
  <si>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</si>
  <si>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</si>
  <si>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</si>
  <si>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</si>
  <si>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</si>
  <si>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</si>
  <si>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</si>
  <si>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</si>
  <si>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</si>
  <si>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</si>
  <si>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</si>
  <si>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</si>
  <si>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</si>
  <si>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</si>
  <si>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</si>
  <si>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</si>
  <si>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</si>
  <si>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</si>
  <si>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</si>
  <si>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</si>
  <si>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</si>
  <si>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</si>
  <si>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</si>
  <si>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</si>
  <si>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</si>
  <si>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</si>
  <si>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</si>
  <si>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</si>
  <si>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</si>
  <si>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</si>
  <si>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</si>
  <si>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</si>
  <si>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</si>
  <si>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</si>
  <si>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</si>
  <si>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</si>
  <si>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</si>
  <si>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</si>
  <si>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</si>
  <si>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</si>
  <si>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</si>
  <si>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</si>
  <si>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</si>
  <si>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</si>
  <si>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</si>
  <si>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</si>
  <si>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</si>
  <si>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</si>
  <si>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</si>
  <si>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</si>
  <si>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</si>
  <si>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</si>
  <si>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</si>
  <si>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</si>
  <si>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</si>
  <si>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</si>
  <si>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</si>
  <si>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</si>
  <si>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</si>
  <si>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</si>
  <si>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</si>
  <si>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</si>
  <si>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</si>
  <si>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</si>
  <si>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</si>
  <si>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</si>
  <si>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</si>
  <si>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</si>
  <si>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</si>
  <si>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</si>
  <si>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</si>
  <si>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</si>
  <si>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</si>
  <si>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</si>
  <si>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</si>
  <si>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</si>
  <si>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</si>
  <si>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</si>
  <si>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</si>
  <si>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</si>
  <si>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</si>
  <si>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</si>
  <si>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</si>
  <si>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</si>
  <si>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</si>
  <si>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</si>
  <si>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</si>
  <si>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</si>
  <si>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</si>
  <si>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</si>
  <si>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</si>
  <si>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</si>
  <si>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</si>
  <si>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</si>
  <si>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</si>
  <si>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</si>
  <si>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</si>
  <si>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</si>
  <si>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</si>
  <si>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</si>
  <si>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</si>
  <si>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</si>
  <si>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</si>
  <si>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</si>
  <si>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</si>
  <si>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</si>
  <si>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</si>
  <si>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</si>
  <si>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</si>
  <si>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</si>
  <si>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</si>
  <si>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</si>
  <si>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</si>
  <si>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</si>
  <si>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</si>
  <si>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</si>
  <si>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</si>
  <si>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</si>
  <si>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</si>
  <si>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</si>
  <si>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</si>
  <si>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</si>
  <si>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</si>
  <si>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</si>
  <si>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</si>
  <si>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</si>
  <si>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</si>
  <si>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</si>
  <si>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</si>
  <si>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</si>
  <si>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</si>
  <si>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</si>
  <si>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</si>
  <si>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</si>
  <si>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</si>
  <si>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</si>
  <si>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</si>
  <si>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</si>
  <si>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</si>
  <si>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</si>
  <si>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</si>
  <si>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</si>
  <si>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</si>
  <si>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</si>
  <si>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</si>
  <si>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</si>
  <si>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</si>
  <si>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</si>
  <si>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</si>
  <si>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</si>
  <si>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</si>
  <si>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</si>
  <si>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</si>
  <si>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</si>
  <si>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</si>
  <si>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</si>
  <si>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</si>
  <si>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</si>
  <si>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</si>
  <si>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</si>
  <si>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</si>
  <si>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</si>
  <si>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</si>
  <si>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</si>
  <si>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</si>
  <si>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</si>
  <si>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</si>
  <si>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</si>
  <si>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</si>
  <si>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</si>
  <si>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</si>
  <si>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</si>
  <si>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</si>
  <si>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</si>
  <si>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</si>
  <si>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</si>
  <si>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</si>
  <si>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</si>
  <si>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</si>
  <si>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</si>
  <si>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</si>
  <si>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</si>
  <si>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</si>
  <si>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</si>
  <si>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</si>
  <si>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</si>
  <si>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</si>
  <si>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</si>
  <si>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</si>
  <si>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</si>
  <si>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</si>
  <si>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</si>
  <si>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</si>
  <si>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</si>
  <si>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</si>
  <si>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</si>
  <si>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</si>
  <si>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</si>
  <si>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</si>
  <si>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</si>
  <si>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</si>
  <si>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</si>
  <si>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</si>
  <si>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</si>
  <si>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</si>
  <si>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</si>
  <si>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</si>
  <si>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</si>
  <si>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</si>
  <si>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</si>
  <si>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</si>
  <si>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</si>
  <si>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</si>
  <si>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</si>
  <si>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</si>
  <si>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</si>
  <si>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</si>
  <si>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</si>
  <si>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</si>
  <si>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</si>
  <si>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</si>
  <si>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</si>
  <si>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</si>
  <si>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</si>
  <si>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</si>
  <si>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</si>
  <si>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</si>
  <si>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</si>
  <si>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</si>
  <si>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</si>
  <si>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</si>
  <si>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</si>
  <si>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</si>
  <si>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</si>
  <si>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</si>
  <si>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</si>
  <si>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</si>
  <si>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</si>
  <si>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</si>
  <si>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</si>
  <si>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</si>
  <si>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</si>
  <si>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</si>
  <si>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</si>
  <si>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</si>
  <si>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</si>
  <si>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</si>
  <si>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</si>
  <si>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</si>
  <si>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</si>
  <si>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</si>
  <si>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</si>
  <si>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</si>
  <si>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</si>
  <si>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</si>
  <si>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</si>
  <si>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</si>
  <si>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</si>
  <si>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</si>
  <si>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</si>
  <si>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</si>
  <si>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</si>
  <si>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</si>
  <si>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</si>
  <si>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</si>
  <si>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</si>
  <si>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</si>
  <si>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</si>
  <si>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</si>
  <si>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</si>
  <si>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</si>
  <si>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</si>
  <si>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</si>
  <si>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</si>
  <si>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</si>
  <si>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</si>
  <si>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</si>
  <si>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</si>
  <si>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</si>
  <si>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</si>
  <si>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</si>
  <si>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</si>
  <si>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</si>
  <si>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</si>
  <si>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</si>
  <si>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</si>
  <si>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</si>
  <si>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</si>
  <si>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</si>
  <si>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</si>
  <si>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</si>
  <si>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</si>
  <si>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</si>
  <si>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</si>
  <si>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</si>
  <si>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</si>
  <si>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</si>
  <si>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</si>
  <si>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</si>
  <si>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</si>
  <si>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</si>
  <si>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</si>
  <si>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</si>
  <si>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</si>
  <si>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</si>
  <si>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</si>
  <si>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</si>
  <si>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</si>
  <si>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</si>
  <si>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</si>
  <si>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</si>
  <si>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</si>
  <si>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</si>
  <si>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</si>
  <si>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</si>
  <si>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</si>
  <si>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</si>
  <si>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</si>
  <si>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</si>
  <si>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</si>
  <si>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</si>
  <si>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</si>
  <si>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</si>
  <si>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</si>
  <si>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</si>
  <si>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</si>
  <si>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</si>
  <si>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</si>
  <si>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</si>
  <si>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</si>
  <si>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</si>
  <si>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</si>
  <si>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</si>
  <si>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</si>
  <si>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</si>
  <si>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</si>
  <si>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</si>
  <si>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</si>
  <si>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</si>
  <si>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</si>
  <si>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</si>
  <si>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</si>
  <si>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</si>
  <si>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</si>
  <si>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</si>
  <si>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</si>
  <si>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</si>
  <si>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</si>
  <si>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</si>
  <si>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</si>
  <si>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</si>
  <si>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</si>
  <si>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</si>
  <si>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</si>
  <si>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</si>
  <si>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</si>
  <si>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</si>
  <si>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</si>
  <si>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</si>
  <si>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</si>
  <si>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</si>
  <si>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</si>
  <si>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</si>
  <si>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</si>
  <si>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</si>
  <si>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</si>
  <si>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</si>
  <si>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</si>
  <si>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</si>
  <si>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</si>
  <si>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</si>
  <si>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</si>
  <si>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</si>
  <si>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</si>
  <si>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</si>
  <si>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</si>
  <si>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</si>
  <si>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</si>
  <si>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</si>
  <si>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</si>
  <si>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</si>
  <si>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</si>
  <si>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</si>
  <si>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</si>
  <si>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</si>
  <si>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</si>
  <si>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</si>
  <si>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</si>
  <si>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</si>
  <si>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</si>
  <si>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</si>
  <si>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</si>
  <si>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</si>
  <si>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</si>
  <si>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</si>
  <si>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</si>
  <si>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</si>
  <si>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</si>
  <si>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</si>
  <si>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</si>
  <si>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</si>
  <si>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</si>
  <si>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</si>
  <si>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</si>
  <si>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</si>
  <si>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</si>
  <si>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</si>
  <si>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</si>
  <si>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</si>
  <si>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</si>
  <si>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</si>
  <si>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</si>
  <si>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</si>
  <si>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</si>
  <si>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</si>
  <si>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</si>
  <si>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</si>
  <si>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</si>
  <si>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</si>
  <si>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</si>
  <si>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</si>
  <si>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</si>
  <si>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</si>
  <si>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</si>
  <si>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</si>
  <si>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</si>
  <si>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</si>
  <si>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</si>
  <si>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</si>
  <si>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</si>
  <si>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</si>
  <si>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</si>
  <si>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</si>
  <si>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</si>
  <si>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</si>
  <si>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</si>
  <si>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</si>
  <si>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</si>
  <si>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</si>
  <si>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</si>
  <si>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</si>
  <si>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</si>
  <si>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</si>
  <si>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</si>
  <si>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</si>
  <si>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</si>
  <si>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</si>
  <si>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</si>
  <si>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</si>
  <si>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</si>
  <si>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</si>
  <si>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</si>
  <si>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</si>
  <si>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</si>
  <si>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</si>
  <si>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</si>
  <si>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</si>
  <si>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</si>
  <si>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</si>
  <si>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</si>
  <si>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</si>
  <si>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</si>
  <si>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</si>
  <si>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</si>
  <si>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</si>
  <si>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</si>
  <si>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</si>
  <si>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</si>
  <si>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</si>
  <si>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</si>
  <si>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</si>
  <si>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</si>
  <si>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</si>
  <si>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</si>
  <si>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</si>
  <si>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</si>
  <si>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</si>
  <si>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</si>
  <si>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</si>
  <si>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</si>
  <si>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</si>
  <si>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</si>
  <si>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</si>
  <si>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</si>
  <si>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</si>
  <si>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</si>
  <si>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</si>
  <si>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</si>
  <si>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</si>
  <si>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</si>
  <si>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</si>
  <si>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</si>
  <si>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</si>
  <si>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</si>
  <si>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</si>
  <si>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</si>
  <si>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</si>
  <si>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</si>
  <si>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</si>
  <si>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</si>
  <si>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</si>
  <si>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</si>
  <si>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</si>
  <si>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</si>
  <si>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</si>
  <si>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</si>
  <si>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</si>
  <si>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</si>
  <si>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</si>
  <si>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</si>
  <si>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</si>
  <si>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</si>
  <si>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</si>
  <si>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</si>
  <si>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</si>
  <si>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</si>
  <si>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</si>
  <si>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</si>
  <si>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</si>
  <si>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</si>
  <si>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</si>
  <si>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</si>
  <si>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</si>
  <si>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</si>
  <si>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</si>
  <si>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</si>
  <si>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</si>
  <si>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</si>
  <si>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</si>
  <si>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</si>
  <si>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</si>
  <si>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</si>
  <si>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</si>
  <si>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</si>
  <si>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</si>
  <si>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</si>
  <si>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</si>
  <si>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</si>
  <si>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</si>
  <si>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</si>
  <si>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</si>
  <si>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</si>
  <si>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</si>
  <si>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</si>
  <si>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</si>
  <si>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</si>
  <si>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</si>
  <si>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</si>
  <si>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</si>
  <si>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</si>
  <si>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</si>
  <si>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</si>
  <si>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</si>
  <si>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</si>
  <si>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</si>
  <si>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</si>
  <si>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</si>
  <si>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</si>
  <si>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</si>
  <si>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</si>
  <si>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</si>
  <si>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</si>
  <si>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</si>
  <si>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</si>
  <si>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</si>
  <si>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</si>
  <si>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</si>
  <si>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</si>
  <si>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</si>
  <si>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</si>
  <si>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</si>
  <si>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</si>
  <si>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</si>
  <si>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</si>
  <si>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</si>
  <si>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</si>
  <si>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</si>
  <si>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</si>
  <si>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</si>
  <si>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</si>
  <si>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</si>
  <si>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</si>
  <si>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</si>
  <si>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</si>
  <si>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</si>
  <si>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</si>
  <si>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</si>
  <si>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</si>
  <si>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</si>
  <si>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</si>
  <si>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</si>
  <si>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</si>
  <si>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</si>
  <si>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</si>
  <si>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</si>
  <si>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</si>
  <si>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</si>
  <si>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</si>
  <si>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</si>
  <si>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</si>
  <si>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</si>
  <si>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</si>
  <si>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</si>
  <si>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</si>
  <si>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</si>
  <si>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</si>
  <si>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</si>
  <si>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</si>
  <si>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</si>
  <si>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</si>
  <si>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</si>
  <si>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</si>
  <si>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</si>
  <si>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</si>
  <si>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</si>
  <si>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</si>
  <si>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</si>
  <si>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</si>
  <si>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</si>
  <si>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</si>
  <si>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</si>
  <si>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</si>
  <si>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</si>
  <si>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</si>
  <si>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</si>
  <si>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</si>
  <si>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</si>
  <si>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</si>
  <si>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</si>
  <si>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</si>
  <si>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</si>
  <si>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</si>
  <si>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</si>
  <si>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</si>
  <si>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</si>
  <si>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</si>
  <si>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</si>
  <si>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</si>
  <si>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</si>
  <si>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</si>
  <si>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</si>
  <si>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</si>
  <si>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</si>
  <si>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</si>
  <si>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</si>
  <si>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</si>
  <si>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</si>
  <si>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</si>
  <si>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</si>
  <si>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</si>
  <si>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</si>
  <si>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</si>
  <si>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</si>
  <si>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</si>
  <si>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</si>
  <si>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</si>
  <si>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</si>
  <si>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</si>
  <si>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</si>
  <si>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</si>
  <si>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</si>
  <si>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</si>
  <si>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</si>
  <si>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</si>
  <si>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</si>
  <si>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</si>
  <si>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</si>
  <si>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</si>
  <si>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</si>
  <si>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</si>
  <si>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</si>
  <si>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</si>
  <si>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</si>
  <si>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</si>
  <si>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</si>
  <si>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</si>
  <si>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</si>
  <si>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</si>
  <si>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</si>
  <si>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</si>
  <si>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</si>
  <si>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</si>
  <si>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</si>
  <si>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</si>
  <si>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</si>
  <si>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</si>
  <si>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</si>
  <si>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</si>
  <si>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</si>
  <si>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</si>
  <si>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</si>
  <si>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</si>
  <si>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</si>
  <si>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</si>
  <si>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</si>
  <si>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</si>
  <si>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</si>
  <si>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</si>
  <si>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</si>
  <si>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</si>
  <si>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</si>
  <si>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</si>
  <si>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</si>
  <si>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</si>
  <si>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</si>
  <si>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</si>
  <si>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</si>
  <si>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</si>
  <si>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</si>
  <si>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</si>
  <si>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</si>
  <si>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</si>
  <si>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</si>
  <si>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</si>
  <si>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</si>
  <si>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</si>
  <si>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</si>
  <si>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</si>
  <si>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</si>
  <si>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</si>
  <si>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</si>
  <si>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</si>
  <si>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</si>
  <si>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</si>
  <si>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</si>
  <si>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</si>
  <si>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</si>
  <si>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</si>
  <si>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</si>
  <si>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</si>
  <si>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</si>
  <si>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</si>
  <si>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</si>
  <si>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</si>
  <si>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</si>
  <si>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</si>
  <si>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</si>
  <si>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</si>
  <si>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</si>
  <si>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</si>
  <si>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</si>
  <si>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</si>
  <si>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</si>
  <si>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</si>
  <si>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</si>
  <si>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</si>
  <si>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</si>
  <si>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</si>
  <si>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</si>
  <si>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</si>
  <si>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</si>
  <si>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</si>
  <si>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</si>
  <si>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</si>
  <si>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</si>
  <si>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</si>
  <si>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</si>
  <si>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</si>
  <si>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</si>
  <si>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</si>
  <si>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</si>
  <si>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</si>
  <si>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</si>
  <si>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</si>
  <si>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</si>
  <si>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</si>
  <si>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</si>
  <si>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</si>
  <si>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</si>
  <si>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</si>
  <si>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</si>
  <si>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</si>
  <si>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</si>
  <si>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</si>
  <si>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</si>
  <si>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</si>
  <si>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</si>
  <si>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</si>
  <si>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</si>
  <si>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</si>
  <si>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</si>
  <si>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</si>
  <si>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</si>
  <si>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</si>
  <si>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</si>
  <si>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</si>
  <si>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</si>
  <si>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</si>
  <si>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</si>
  <si>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</si>
  <si>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</si>
  <si>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</si>
  <si>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</si>
  <si>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</si>
  <si>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</si>
  <si>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</si>
  <si>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</si>
  <si>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</si>
  <si>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</si>
  <si>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</si>
  <si>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</si>
  <si>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</si>
  <si>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</si>
  <si>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</si>
  <si>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</si>
  <si>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</si>
  <si>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</si>
  <si>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</si>
  <si>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</si>
  <si>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</si>
  <si>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</si>
  <si>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</si>
  <si>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</si>
  <si>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</si>
  <si>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</si>
  <si>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</si>
  <si>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</si>
  <si>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</si>
  <si>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</si>
  <si>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</si>
  <si>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</si>
  <si>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</si>
  <si>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</si>
  <si>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</si>
  <si>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</si>
  <si>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</si>
  <si>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</si>
  <si>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</si>
  <si>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</si>
  <si>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</si>
  <si>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</si>
  <si>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</si>
  <si>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</si>
  <si>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</si>
  <si>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</si>
  <si>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</si>
  <si>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</si>
  <si>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</si>
  <si>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</si>
  <si>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</si>
  <si>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</si>
  <si>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</si>
  <si>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</si>
  <si>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</si>
  <si>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</si>
  <si>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</si>
  <si>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</si>
  <si>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</si>
  <si>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</si>
  <si>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</si>
  <si>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</si>
  <si>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</si>
  <si>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</si>
  <si>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</si>
  <si>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</si>
  <si>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</si>
  <si>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</si>
  <si>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</si>
  <si>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</si>
  <si>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</si>
  <si>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</si>
  <si>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</si>
  <si>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</si>
  <si>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</si>
  <si>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</si>
  <si>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</si>
  <si>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</si>
  <si>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</si>
  <si>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</si>
  <si>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</si>
  <si>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</si>
  <si>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</si>
  <si>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</si>
  <si>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</si>
  <si>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</si>
  <si>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</si>
  <si>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</si>
  <si>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</si>
  <si>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</si>
  <si>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</si>
  <si>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</si>
  <si>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</si>
  <si>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</si>
  <si>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</si>
  <si>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</si>
  <si>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</si>
  <si>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</si>
  <si>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</si>
  <si>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</si>
  <si>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</si>
  <si>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</si>
  <si>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</si>
  <si>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</si>
  <si>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</si>
  <si>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</si>
  <si>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</si>
  <si>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</si>
  <si>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</si>
  <si>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</si>
  <si>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</si>
  <si>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</si>
  <si>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</si>
  <si>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</si>
  <si>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</si>
  <si>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</si>
  <si>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</si>
  <si>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</si>
  <si>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</si>
  <si>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</si>
  <si>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</si>
  <si>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</si>
  <si>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</si>
  <si>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</si>
  <si>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</si>
  <si>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</si>
  <si>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</si>
  <si>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</si>
  <si>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</si>
  <si>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</si>
  <si>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</si>
  <si>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</si>
  <si>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</si>
  <si>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</si>
  <si>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</si>
  <si>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</si>
  <si>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</si>
  <si>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</si>
  <si>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</si>
  <si>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</si>
  <si>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</si>
  <si>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</si>
  <si>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</si>
  <si>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</si>
  <si>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</si>
  <si>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</si>
  <si>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</si>
  <si>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</si>
  <si>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</si>
  <si>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</si>
  <si>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</si>
  <si>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</si>
  <si>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</si>
  <si>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</si>
  <si>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</si>
  <si>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</si>
  <si>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</si>
  <si>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</si>
  <si>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</si>
  <si>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</si>
  <si>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</si>
  <si>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</si>
  <si>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</si>
  <si>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</si>
  <si>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</si>
  <si>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</si>
  <si>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</si>
  <si>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</si>
  <si>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</si>
  <si>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</si>
  <si>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</si>
  <si>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</si>
  <si>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</si>
  <si>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</si>
  <si>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</si>
  <si>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</si>
  <si>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</si>
  <si>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</si>
  <si>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</si>
  <si>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</si>
  <si>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</si>
  <si>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</si>
  <si>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</si>
  <si>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</si>
  <si>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</si>
  <si>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</si>
  <si>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</si>
  <si>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</si>
  <si>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</si>
  <si>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</si>
  <si>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</si>
  <si>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</si>
  <si>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</si>
  <si>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</si>
  <si>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</si>
  <si>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</si>
  <si>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</si>
  <si>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</si>
  <si>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</si>
  <si>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</si>
  <si>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</si>
  <si>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</si>
  <si>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</si>
  <si>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</si>
  <si>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</si>
  <si>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</si>
  <si>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</si>
  <si>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</si>
  <si>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</si>
  <si>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</si>
  <si>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</si>
  <si>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</si>
  <si>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</si>
  <si>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</si>
  <si>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</si>
  <si>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</si>
  <si>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</si>
  <si>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</si>
  <si>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</si>
  <si>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</si>
  <si>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</si>
  <si>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</si>
  <si>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</si>
  <si>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</si>
  <si>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</si>
  <si>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</si>
  <si>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</si>
  <si>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</si>
  <si>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</si>
  <si>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</si>
  <si>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</si>
  <si>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</si>
  <si>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</si>
  <si>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</si>
  <si>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</si>
  <si>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</si>
  <si>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</si>
  <si>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</si>
  <si>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</si>
  <si>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</si>
  <si>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</si>
  <si>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</si>
  <si>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</si>
  <si>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</si>
  <si>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</si>
  <si>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</si>
  <si>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</si>
  <si>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</si>
  <si>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</si>
  <si>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</si>
  <si>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</si>
  <si>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</si>
  <si>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</si>
  <si>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</si>
  <si>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</si>
  <si>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</si>
  <si>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</si>
  <si>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</si>
  <si>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</si>
  <si>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</si>
  <si>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</si>
  <si>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</si>
  <si>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</si>
  <si>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</si>
  <si>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</si>
  <si>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</si>
  <si>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</si>
  <si>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</si>
  <si>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</si>
  <si>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</si>
  <si>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</si>
  <si>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</si>
  <si>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</si>
  <si>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</si>
  <si>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</si>
  <si>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</si>
  <si>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</si>
  <si>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</si>
  <si>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</si>
  <si>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</si>
  <si>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</si>
  <si>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</si>
  <si>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</si>
  <si>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</si>
  <si>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</si>
  <si>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</si>
  <si>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</si>
  <si>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</si>
  <si>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</si>
  <si>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</si>
  <si>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</si>
  <si>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</si>
  <si>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</si>
  <si>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</si>
  <si>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</si>
  <si>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</si>
  <si>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</si>
  <si>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</si>
  <si>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</si>
  <si>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</si>
  <si>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</si>
  <si>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</si>
  <si>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</si>
  <si>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</si>
  <si>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</si>
  <si>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</si>
  <si>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</si>
  <si>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</si>
  <si>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</si>
  <si>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</si>
  <si>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</si>
  <si>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</si>
  <si>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</si>
  <si>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</si>
  <si>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</si>
  <si>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</si>
  <si>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</si>
  <si>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</si>
  <si>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</si>
  <si>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</si>
  <si>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</si>
  <si>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</si>
  <si>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</si>
  <si>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</si>
  <si>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</si>
  <si>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</si>
  <si>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</si>
  <si>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</si>
  <si>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</si>
  <si>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</si>
  <si>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</si>
  <si>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</si>
  <si>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</si>
  <si>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</si>
  <si>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</si>
  <si>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</si>
  <si>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</si>
  <si>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</si>
  <si>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</si>
  <si>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</si>
  <si>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</si>
  <si>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</si>
  <si>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</si>
  <si>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</si>
  <si>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</si>
  <si>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</si>
  <si>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</si>
  <si>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</si>
  <si>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</si>
  <si>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</si>
  <si>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</si>
  <si>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</si>
  <si>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</si>
  <si>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</si>
  <si>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</si>
  <si>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</si>
  <si>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</si>
  <si>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</si>
  <si>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</si>
  <si>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</si>
  <si>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</si>
  <si>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</si>
  <si>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</si>
  <si>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</si>
  <si>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</si>
  <si>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</si>
  <si>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</si>
  <si>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</si>
  <si>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</si>
  <si>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</si>
  <si>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</si>
  <si>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</si>
  <si>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</si>
  <si>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</si>
  <si>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</si>
  <si>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</si>
  <si>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</si>
  <si>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</si>
  <si>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</si>
  <si>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</si>
  <si>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</si>
  <si>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</si>
  <si>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</si>
  <si>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</si>
  <si>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</si>
  <si>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</si>
  <si>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</si>
  <si>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</si>
  <si>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</si>
  <si>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</si>
  <si>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</si>
  <si>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</si>
  <si>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</si>
  <si>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</si>
  <si>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</si>
  <si>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</si>
  <si>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</si>
  <si>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</si>
  <si>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</si>
  <si>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</si>
  <si>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</si>
  <si>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</si>
  <si>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</si>
  <si>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</si>
  <si>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</si>
  <si>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</si>
  <si>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</si>
  <si>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</si>
  <si>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</si>
  <si>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</si>
  <si>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</si>
  <si>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</si>
  <si>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</si>
  <si>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</si>
  <si>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</si>
  <si>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</si>
  <si>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</si>
  <si>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</si>
  <si>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</si>
  <si>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</si>
  <si>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</si>
  <si>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</si>
  <si>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</si>
  <si>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</si>
  <si>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</si>
  <si>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</si>
  <si>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</si>
  <si>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</si>
  <si>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</si>
  <si>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</si>
  <si>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</si>
  <si>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</si>
  <si>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</si>
  <si>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</si>
  <si>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</si>
  <si>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</si>
  <si>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</si>
  <si>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</si>
  <si>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</si>
  <si>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</si>
  <si>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</si>
  <si>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</si>
  <si>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</si>
  <si>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</si>
  <si>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</si>
  <si>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</si>
  <si>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</si>
  <si>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</si>
  <si>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</si>
  <si>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</si>
  <si>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</si>
  <si>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</si>
  <si>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</si>
  <si>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</si>
  <si>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</si>
  <si>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</si>
  <si>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</si>
  <si>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</si>
  <si>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</si>
  <si>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</si>
  <si>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</si>
  <si>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</si>
  <si>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</si>
  <si>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</si>
  <si>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</si>
  <si>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</si>
  <si>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</si>
  <si>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</si>
  <si>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</si>
  <si>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</si>
  <si>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</si>
  <si>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</si>
  <si>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</si>
  <si>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</si>
  <si>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</si>
  <si>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</si>
  <si>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</si>
  <si>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</si>
  <si>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</si>
  <si>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</si>
  <si>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</si>
  <si>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</si>
  <si>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</si>
  <si>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</si>
  <si>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</si>
  <si>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</si>
  <si>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</si>
  <si>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</si>
  <si>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</si>
  <si>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</si>
  <si>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</si>
  <si>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</si>
  <si>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</si>
  <si>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</si>
  <si>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</si>
  <si>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</si>
  <si>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</si>
  <si>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</si>
  <si>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</si>
  <si>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</si>
  <si>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</si>
  <si>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</si>
  <si>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</si>
  <si>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</si>
  <si>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</si>
  <si>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</si>
  <si>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</si>
  <si>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</si>
  <si>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</si>
  <si>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</si>
  <si>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</si>
  <si>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</si>
  <si>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</si>
  <si>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</si>
  <si>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</si>
  <si>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</si>
  <si>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</si>
  <si>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</si>
  <si>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</si>
  <si>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</si>
  <si>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</si>
  <si>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</si>
  <si>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</si>
  <si>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</si>
  <si>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</si>
  <si>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</si>
  <si>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</si>
  <si>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</si>
  <si>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</si>
  <si>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</si>
  <si>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</si>
  <si>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</si>
  <si>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</si>
  <si>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</si>
  <si>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</si>
  <si>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</si>
  <si>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</si>
  <si>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</si>
  <si>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</si>
  <si>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</si>
  <si>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</si>
  <si>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</si>
  <si>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</si>
  <si>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</si>
  <si>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</si>
  <si>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</si>
  <si>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</si>
  <si>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</si>
  <si>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</si>
  <si>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</si>
  <si>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</si>
  <si>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</si>
  <si>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</si>
  <si>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</si>
  <si>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</si>
  <si>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</si>
  <si>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</si>
  <si>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</si>
  <si>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</si>
  <si>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</si>
  <si>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</si>
  <si>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</si>
  <si>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</si>
  <si>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</si>
  <si>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</si>
  <si>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</si>
  <si>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</si>
  <si>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</si>
  <si>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</si>
  <si>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</si>
  <si>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</si>
  <si>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</si>
  <si>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</si>
  <si>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</si>
  <si>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</si>
  <si>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</si>
  <si>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</si>
  <si>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</si>
  <si>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</si>
  <si>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</si>
  <si>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</si>
  <si>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</si>
  <si>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</si>
  <si>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</si>
  <si>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</si>
  <si>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</si>
  <si>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</si>
  <si>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</si>
  <si>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</si>
  <si>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</si>
  <si>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</si>
  <si>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</si>
  <si>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</si>
  <si>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</si>
  <si>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</si>
  <si>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</si>
  <si>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</si>
  <si>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</si>
  <si>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</si>
  <si>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</si>
  <si>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</si>
  <si>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</si>
  <si>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</si>
  <si>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</si>
  <si>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</si>
  <si>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</si>
  <si>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</si>
  <si>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</si>
  <si>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</si>
  <si>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</si>
  <si>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</si>
  <si>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</si>
  <si>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</si>
  <si>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</si>
  <si>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</si>
  <si>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</si>
  <si>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</si>
  <si>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</si>
  <si>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</si>
  <si>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</si>
  <si>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</si>
  <si>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</si>
  <si>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</si>
  <si>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</si>
  <si>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</si>
  <si>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</si>
  <si>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</si>
  <si>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</si>
  <si>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</si>
  <si>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</si>
  <si>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</si>
  <si>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</si>
  <si>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</si>
  <si>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</si>
  <si>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</si>
  <si>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</si>
  <si>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</si>
  <si>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</si>
  <si>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</si>
  <si>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</si>
  <si>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</si>
  <si>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</si>
  <si>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</si>
  <si>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</si>
  <si>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</si>
  <si>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</si>
  <si>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</si>
  <si>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</si>
  <si>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</si>
  <si>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</si>
  <si>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</si>
  <si>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</si>
  <si>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</si>
  <si>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</si>
  <si>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</si>
  <si>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</si>
  <si>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</si>
  <si>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</si>
  <si>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</si>
  <si>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</si>
  <si>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</si>
  <si>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</si>
  <si>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</si>
  <si>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</si>
  <si>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</si>
  <si>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</si>
  <si>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</si>
  <si>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</si>
  <si>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</si>
  <si>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</si>
  <si>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</si>
  <si>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</si>
  <si>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</si>
  <si>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</si>
  <si>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</si>
  <si>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</si>
  <si>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</si>
  <si>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</si>
  <si>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</si>
  <si>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</si>
  <si>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</si>
  <si>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</si>
  <si>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</si>
  <si>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</si>
  <si>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</si>
  <si>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</si>
  <si>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</si>
  <si>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</si>
  <si>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</si>
  <si>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</si>
  <si>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</si>
  <si>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</si>
  <si>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</si>
  <si>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</si>
  <si>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</si>
  <si>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</si>
  <si>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</si>
  <si>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</si>
  <si>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</si>
  <si>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</si>
  <si>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</si>
  <si>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</si>
  <si>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</si>
  <si>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</si>
  <si>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</si>
  <si>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</si>
  <si>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</si>
  <si>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</si>
  <si>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</si>
  <si>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</si>
  <si>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</si>
  <si>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</si>
  <si>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</si>
  <si>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</si>
  <si>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</si>
  <si>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</si>
  <si>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</si>
  <si>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</si>
  <si>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</si>
  <si>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</si>
  <si>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</si>
  <si>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</si>
  <si>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</si>
  <si>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</si>
  <si>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</si>
  <si>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</si>
  <si>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</si>
  <si>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</si>
  <si>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</si>
  <si>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</si>
  <si>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</si>
  <si>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</si>
  <si>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</si>
  <si>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</si>
  <si>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</si>
  <si>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</si>
  <si>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</si>
  <si>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</si>
  <si>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</si>
  <si>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</si>
  <si>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</si>
  <si>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</si>
  <si>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</si>
  <si>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</si>
  <si>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</si>
  <si>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</si>
  <si>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</si>
  <si>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</si>
  <si>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</si>
  <si>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</si>
  <si>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</si>
  <si>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</si>
  <si>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</si>
  <si>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</si>
  <si>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</si>
  <si>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</si>
  <si>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</si>
  <si>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</si>
  <si>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</si>
  <si>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</si>
  <si>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</si>
  <si>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</si>
  <si>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</si>
  <si>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</si>
  <si>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</si>
  <si>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</si>
  <si>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</si>
  <si>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</si>
  <si>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</si>
  <si>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</si>
  <si>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</si>
  <si>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</si>
  <si>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</si>
  <si>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</si>
  <si>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</si>
  <si>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</si>
  <si>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</si>
  <si>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</si>
  <si>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</si>
  <si>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</si>
  <si>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</si>
  <si>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</si>
  <si>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</si>
  <si>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</si>
  <si>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</si>
  <si>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</si>
  <si>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</si>
  <si>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</si>
  <si>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</si>
  <si>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</si>
  <si>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</si>
  <si>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</si>
  <si>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</si>
  <si>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</si>
  <si>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</si>
  <si>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</si>
  <si>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</si>
  <si>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</si>
  <si>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</si>
  <si>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</si>
  <si>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</si>
  <si>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</si>
  <si>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</si>
  <si>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</si>
  <si>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</si>
  <si>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</si>
  <si>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</si>
  <si>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</si>
  <si>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</si>
  <si>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</si>
  <si>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</si>
  <si>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</si>
  <si>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</si>
  <si>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</si>
  <si>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</si>
  <si>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</si>
  <si>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</si>
  <si>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</si>
  <si>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</si>
  <si>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</si>
  <si>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</si>
  <si>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</si>
  <si>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</si>
  <si>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</si>
  <si>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</si>
  <si>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</si>
  <si>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</si>
  <si>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</si>
  <si>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</si>
  <si>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</si>
  <si>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</si>
  <si>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</si>
  <si>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</si>
  <si>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</si>
  <si>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</si>
  <si>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</si>
  <si>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</si>
  <si>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</si>
  <si>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</si>
  <si>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</si>
  <si>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</si>
  <si>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</si>
  <si>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</si>
  <si>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</si>
  <si>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</si>
  <si>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</si>
  <si>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</si>
  <si>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</si>
  <si>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</si>
  <si>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</si>
  <si>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</si>
  <si>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</si>
  <si>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</si>
  <si>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</si>
  <si>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</si>
  <si>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</si>
  <si>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</si>
  <si>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</si>
  <si>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</si>
  <si>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</si>
  <si>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</si>
  <si>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</si>
  <si>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</si>
  <si>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</si>
  <si>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</si>
  <si>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</si>
  <si>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</si>
  <si>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</si>
  <si>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</si>
  <si>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</si>
  <si>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</si>
  <si>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</si>
  <si>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</si>
  <si>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</si>
  <si>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</si>
  <si>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</si>
  <si>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</si>
  <si>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</si>
  <si>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</si>
  <si>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</si>
  <si>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</si>
  <si>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</si>
  <si>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</si>
  <si>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</si>
  <si>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</si>
  <si>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</si>
  <si>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</si>
  <si>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</si>
  <si>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</si>
  <si>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</si>
  <si>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</si>
  <si>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</si>
  <si>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</si>
  <si>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</si>
  <si>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</si>
  <si>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</si>
  <si>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</si>
  <si>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</si>
  <si>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</si>
  <si>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</si>
  <si>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</si>
  <si>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</si>
  <si>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</si>
  <si>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</si>
  <si>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</si>
  <si>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</si>
  <si>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</si>
  <si>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</si>
  <si>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</si>
  <si>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</si>
  <si>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</si>
  <si>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</si>
  <si>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</si>
  <si>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</si>
  <si>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</si>
  <si>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</si>
  <si>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</si>
  <si>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</si>
  <si>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</si>
  <si>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</si>
  <si>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</si>
  <si>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</si>
  <si>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</si>
  <si>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</si>
  <si>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</si>
  <si>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</si>
  <si>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</si>
  <si>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</si>
  <si>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</si>
  <si>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</si>
  <si>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</si>
  <si>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</si>
  <si>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</si>
  <si>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</si>
  <si>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</si>
  <si>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</si>
  <si>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</si>
  <si>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</si>
  <si>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</si>
  <si>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</si>
  <si>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</si>
  <si>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</si>
  <si>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</si>
  <si>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</si>
  <si>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</si>
  <si>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</si>
  <si>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</si>
  <si>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</si>
  <si>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</si>
  <si>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</si>
  <si>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</si>
  <si>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</si>
  <si>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</si>
  <si>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</si>
  <si>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</si>
  <si>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</si>
  <si>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</si>
  <si>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</si>
  <si>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</si>
  <si>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</si>
  <si>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</si>
  <si>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</si>
  <si>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</si>
  <si>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</si>
  <si>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</si>
  <si>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</si>
  <si>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</si>
  <si>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</si>
  <si>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</si>
  <si>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</si>
  <si>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</si>
  <si>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</si>
  <si>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</si>
  <si>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</si>
  <si>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</si>
  <si>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</si>
  <si>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</si>
  <si>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</si>
  <si>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</si>
  <si>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</si>
  <si>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</si>
  <si>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</si>
  <si>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</si>
  <si>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</si>
  <si>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</si>
  <si>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</si>
  <si>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</si>
  <si>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</si>
  <si>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</si>
  <si>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</si>
  <si>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</si>
  <si>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</si>
  <si>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</si>
  <si>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</si>
  <si>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</si>
  <si>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</si>
  <si>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</si>
  <si>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</si>
  <si>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</si>
  <si>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</si>
  <si>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</si>
  <si>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</si>
  <si>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</si>
  <si>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</si>
  <si>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</si>
  <si>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</si>
  <si>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</si>
  <si>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</si>
  <si>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</si>
  <si>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</si>
  <si>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</si>
  <si>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</si>
  <si>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</si>
  <si>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</si>
  <si>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</si>
  <si>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</si>
  <si>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</si>
  <si>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</si>
  <si>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</si>
  <si>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</si>
  <si>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</si>
  <si>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</si>
  <si>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</si>
  <si>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</si>
  <si>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</si>
  <si>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</si>
  <si>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</si>
  <si>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</si>
  <si>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</si>
  <si>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</si>
  <si>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</si>
  <si>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</si>
  <si>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</si>
  <si>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</si>
  <si>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</si>
  <si>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</si>
  <si>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</si>
  <si>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</si>
  <si>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</si>
  <si>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</si>
  <si>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</si>
  <si>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</si>
  <si>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</si>
  <si>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</si>
  <si>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</si>
  <si>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</si>
  <si>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</si>
  <si>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</si>
  <si>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</si>
  <si>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</si>
  <si>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</si>
  <si>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</si>
  <si>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</si>
  <si>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</si>
  <si>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</si>
  <si>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</si>
  <si>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</si>
  <si>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</si>
  <si>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</si>
  <si>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</si>
  <si>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</si>
  <si>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</si>
  <si>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</si>
  <si>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</si>
  <si>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</si>
  <si>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</si>
  <si>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</si>
  <si>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</si>
  <si>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</si>
  <si>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</si>
  <si>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</si>
  <si>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</si>
  <si>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</si>
  <si>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</si>
  <si>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</si>
  <si>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</si>
  <si>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</si>
  <si>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</si>
  <si>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</si>
  <si>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</si>
  <si>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</si>
  <si>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</si>
  <si>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</si>
  <si>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</si>
  <si>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</si>
  <si>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</si>
  <si>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</si>
  <si>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</si>
  <si>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</si>
  <si>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</si>
  <si>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</si>
  <si>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</si>
  <si>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</si>
  <si>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</si>
  <si>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</si>
  <si>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</si>
  <si>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</si>
  <si>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</si>
  <si>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</si>
  <si>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</si>
  <si>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</si>
  <si>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</si>
  <si>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</si>
  <si>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</si>
  <si>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</si>
  <si>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</si>
  <si>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</si>
  <si>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</si>
  <si>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</si>
  <si>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</si>
  <si>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</si>
  <si>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</si>
  <si>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</si>
  <si>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</si>
  <si>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</si>
  <si>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</si>
  <si>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</si>
  <si>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</si>
  <si>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</si>
  <si>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</si>
  <si>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</si>
  <si>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</si>
  <si>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</si>
  <si>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</si>
  <si>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</si>
  <si>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</si>
  <si>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</si>
  <si>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</si>
  <si>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</si>
  <si>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</si>
  <si>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</si>
  <si>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</si>
  <si>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</si>
  <si>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</si>
  <si>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</si>
  <si>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</si>
  <si>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</si>
  <si>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</si>
  <si>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</si>
  <si>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</si>
  <si>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</si>
  <si>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</si>
  <si>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</si>
  <si>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</si>
  <si>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</si>
  <si>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</si>
  <si>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</si>
  <si>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</si>
  <si>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</si>
  <si>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</si>
  <si>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</si>
  <si>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</si>
  <si>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</si>
  <si>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</si>
  <si>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</si>
  <si>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</si>
  <si>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</si>
  <si>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</si>
  <si>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</si>
  <si>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</si>
  <si>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</si>
  <si>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</si>
  <si>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</si>
  <si>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</si>
  <si>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</si>
  <si>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</si>
  <si>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</si>
  <si>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</si>
  <si>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</si>
  <si>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</si>
  <si>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</si>
  <si>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</si>
  <si>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</si>
  <si>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</si>
  <si>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</si>
  <si>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</si>
  <si>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</si>
  <si>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</si>
  <si>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</si>
  <si>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</si>
  <si>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</si>
  <si>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</si>
  <si>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</si>
  <si>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</si>
  <si>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</si>
  <si>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</si>
  <si>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</si>
  <si>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</si>
  <si>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</si>
  <si>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</si>
  <si>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</si>
  <si>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</si>
  <si>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</si>
  <si>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</si>
  <si>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</si>
  <si>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</si>
  <si>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</si>
  <si>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</si>
  <si>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</si>
  <si>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</si>
  <si>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</si>
  <si>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</si>
  <si>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</si>
  <si>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</si>
  <si>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</si>
  <si>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</si>
  <si>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</si>
  <si>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</si>
  <si>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</si>
  <si>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</si>
  <si>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</si>
  <si>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</si>
  <si>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</si>
  <si>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</si>
  <si>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</si>
  <si>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</si>
  <si>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</si>
  <si>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</si>
  <si>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</si>
  <si>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</si>
  <si>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</si>
  <si>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</si>
  <si>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</si>
  <si>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</si>
  <si>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</si>
  <si>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</si>
  <si>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</si>
  <si>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</si>
  <si>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</si>
  <si>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</si>
  <si>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</si>
  <si>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</si>
  <si>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</si>
  <si>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</si>
  <si>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</si>
  <si>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</si>
  <si>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</si>
  <si>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</si>
  <si>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</si>
  <si>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</si>
  <si>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</si>
  <si>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</si>
  <si>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</si>
  <si>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</si>
  <si>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</si>
  <si>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</si>
  <si>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</si>
  <si>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</si>
  <si>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</si>
  <si>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</si>
  <si>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</si>
  <si>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</si>
  <si>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</si>
  <si>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</si>
  <si>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</si>
  <si>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</si>
  <si>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</si>
  <si>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</si>
  <si>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</si>
  <si>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</si>
  <si>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</si>
  <si>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</si>
  <si>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</si>
  <si>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</si>
  <si>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</si>
  <si>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</si>
  <si>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</si>
  <si>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</si>
  <si>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</si>
  <si>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</si>
  <si>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</si>
  <si>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</si>
  <si>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</si>
  <si>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</si>
  <si>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</si>
  <si>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</si>
  <si>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</si>
  <si>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</si>
  <si>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</si>
  <si>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</si>
  <si>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</si>
  <si>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</si>
  <si>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</si>
  <si>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</si>
  <si>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</si>
  <si>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</si>
  <si>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</si>
  <si>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</si>
  <si>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</si>
  <si>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</si>
  <si>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</si>
  <si>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</si>
  <si>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</si>
  <si>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</si>
  <si>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</si>
  <si>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</si>
  <si>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</si>
  <si>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</si>
  <si>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</si>
  <si>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</si>
  <si>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</si>
  <si>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</si>
  <si>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</si>
  <si>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</si>
  <si>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</si>
  <si>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</si>
  <si>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</si>
  <si>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</si>
  <si>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</si>
  <si>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</si>
  <si>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</si>
  <si>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</si>
  <si>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</si>
  <si>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</si>
  <si>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</si>
  <si>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</si>
  <si>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</si>
  <si>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</si>
  <si>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</si>
  <si>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</si>
  <si>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</si>
  <si>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</si>
  <si>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</si>
  <si>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</si>
  <si>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</si>
  <si>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</si>
  <si>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</si>
  <si>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</si>
  <si>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</si>
  <si>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</si>
  <si>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</si>
  <si>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</si>
  <si>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</si>
  <si>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</si>
  <si>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</si>
  <si>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</si>
  <si>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</si>
  <si>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</si>
  <si>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</si>
  <si>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</si>
  <si>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</si>
  <si>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</si>
  <si>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</si>
  <si>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</si>
  <si>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</si>
  <si>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</si>
  <si>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</si>
  <si>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</si>
  <si>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</si>
  <si>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</si>
  <si>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</si>
  <si>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</si>
  <si>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</si>
  <si>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</si>
  <si>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</si>
  <si>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</si>
  <si>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</si>
  <si>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</si>
  <si>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</si>
  <si>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</si>
  <si>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</si>
  <si>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</si>
  <si>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</si>
  <si>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</si>
  <si>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</si>
  <si>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</si>
  <si>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</si>
  <si>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</si>
  <si>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</si>
  <si>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</si>
  <si>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</si>
  <si>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</si>
  <si>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</si>
  <si>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</si>
  <si>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</si>
  <si>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</si>
  <si>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</si>
  <si>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</si>
  <si>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</si>
  <si>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</si>
  <si>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</si>
  <si>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</si>
  <si>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</si>
  <si>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</si>
  <si>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</si>
  <si>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</si>
  <si>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</si>
  <si>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</si>
  <si>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</si>
  <si>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</si>
  <si>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</si>
  <si>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</si>
  <si>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</si>
  <si>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</si>
  <si>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</si>
  <si>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</si>
  <si>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</si>
  <si>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</si>
  <si>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</si>
  <si>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</si>
  <si>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</si>
  <si>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</si>
  <si>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</si>
  <si>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</si>
  <si>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</si>
  <si>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</si>
  <si>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</si>
  <si>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</si>
  <si>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</si>
  <si>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</si>
  <si>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</si>
  <si>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</si>
  <si>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</si>
  <si>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</si>
  <si>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</si>
  <si>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</si>
  <si>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</si>
  <si>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</si>
  <si>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</si>
  <si>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</si>
  <si>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</si>
  <si>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</si>
  <si>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</si>
  <si>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</si>
  <si>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</si>
  <si>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</si>
  <si>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</si>
  <si>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</si>
  <si>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</si>
  <si>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</si>
  <si>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</si>
  <si>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</si>
  <si>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</si>
  <si>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</si>
  <si>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</si>
  <si>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</si>
  <si>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</si>
  <si>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</si>
  <si>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</si>
  <si>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</si>
  <si>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</si>
  <si>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</si>
  <si>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</si>
  <si>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</si>
  <si>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</si>
  <si>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</si>
  <si>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</si>
  <si>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</si>
  <si>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</si>
  <si>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</si>
  <si>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</si>
  <si>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</si>
  <si>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</si>
  <si>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</si>
  <si>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</si>
  <si>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</si>
  <si>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</si>
  <si>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</si>
  <si>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</si>
  <si>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</si>
  <si>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</si>
  <si>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</si>
  <si>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</si>
  <si>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</si>
  <si>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</si>
  <si>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</si>
  <si>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</si>
  <si>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</si>
  <si>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</si>
  <si>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</si>
  <si>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</si>
  <si>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</si>
  <si>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</si>
  <si>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</si>
  <si>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</si>
  <si>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</si>
  <si>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</si>
  <si>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</si>
  <si>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</si>
  <si>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</si>
  <si>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</si>
  <si>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</si>
  <si>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</si>
  <si>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</si>
  <si>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</si>
  <si>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</si>
  <si>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</si>
  <si>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</si>
  <si>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</si>
  <si>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</si>
  <si>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</si>
  <si>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</si>
  <si>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</si>
  <si>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</si>
  <si>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</si>
  <si>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</si>
  <si>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</si>
  <si>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</si>
  <si>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</si>
  <si>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</si>
  <si>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</si>
  <si>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</si>
  <si>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</si>
  <si>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</si>
  <si>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</si>
  <si>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</si>
  <si>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</si>
  <si>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</si>
  <si>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</si>
  <si>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</si>
  <si>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</si>
  <si>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</si>
  <si>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</si>
  <si>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</si>
  <si>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</si>
  <si>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</si>
  <si>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</si>
  <si>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</si>
  <si>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</si>
  <si>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</si>
  <si>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TT-20251209-00197</t>
  </si>
  <si>
    <t>Team at site TS</t>
  </si>
  <si>
    <t>PCM-20251209-00000828</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</si>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</sst>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337.42560972222418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1.77856481532217E-2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46000.37403564815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46000.37403564815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46000.37403564815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46000.37403564815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46000.37403564815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46000.37403564815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46000.37403564815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46000.37403564815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46000.37403564815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46000.37403564815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46000.37403564815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46000.37403564815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46000.37403564815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46000.37403564815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46000.37403564815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46000.37403564815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46000.37403564815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46000.37403564815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46000.37403564815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46000.37403564815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46000.37403564815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46000.37403564815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46000.37403564815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46000.37403564815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46000.37403564815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46000.37403564815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46000.37403564815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46000.37403564815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46000.37403564815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46000.37403564815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46000.37403564815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46000.37403564815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46000.37403564815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46000.37403564815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46000.37403564815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46000.37403564815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46000.37403564815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46000.37403564815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46000.37403564815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46000.37403564815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46000.37403564815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46000.37403564815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46000.37403564815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46000.37403564815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46000.37403564815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46000.37403564815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46000.37403564815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46000.37403564815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46000.37403564815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46000.37403564815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46000.37403564815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46000.37403564815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46000.37403564815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46000.37403564815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46000.37403564815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46000.37403564815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46000.37403564815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46000.37403564815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46000.37403564815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46000.37403564815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46000.37403564815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46000.37403564815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46000.37403564815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46000.37403564815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46000.37403564815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46000.37403564815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46000.37403564815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46000.37403564815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46000.37403564815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46000.37403564815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46000.37403564815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46000.37403564815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46000.37403564815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46000.37403564815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46000.37403564815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46000.37403564815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46000.37403564815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46000.37403564815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46000.37403564815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46000.37403564815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46000.37403564815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46000.37403564815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46000.37403564815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46000.37403564815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46000.37403564815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46000.37403564815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46000.37403564815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46000.37403564815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46000.37403564815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46000.37403564815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46000.37403564815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46000.37403564815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46000.37403564815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46000.37403564815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46000.37403564815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46000.37403564815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46000.37403564815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46000.37403564815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46000.37403564815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46000.37403564815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46000.37403564815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46000.37403564815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46000.37403564815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46000.37403564815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46000.37403564815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46000.37403564815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46000.37403564815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46000.37403564815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46000.37403564815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46000.37403564815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46000.37403564815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46000.37403564815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46000.37403564815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46000.37403564815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46000.37403564815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46000.37403564815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46000.37403564815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46000.37403564815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46000.37403564815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46000.37403564815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46000.37403564815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46000.37403564815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46000.37403564815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46000.37403564815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46000.37403564815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46000.37403564815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46000.37403564815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46000.37403564815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46000.37403564815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46000.37403564815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46000.37403564815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46000.37403564815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46000.37403564815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46000.37403564815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46000.37403564815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46000.37403564815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46000.37403564815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46000.37403564815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46000.37403564815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46000.37403564815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46000.37403564815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46000.37403564815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46000.37403564815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46000.37403564815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46000.37403564815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46000.37403564815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46000.37403564815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46000.37403564815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46000.37403564815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46000.37403564815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46000.37403564815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46000.37403564815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46000.37403564815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46000.37403564815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46000.37403564815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46000.37403564815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46000.37403564815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46000.37403564815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46000.37403564815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46000.37403564815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46000.37403564815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46000.37403564815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46000.37403564815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46000.37403564815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46000.37403564815</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175.37419768518885</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15.986616666668851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3.0186537037079688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0.5501351851853542</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0.25194074074534001</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8.0065740745340008E-2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46000.37403564815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46000.37403564815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46000.37403564815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46000.37403564815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46000.37403564815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46000.37403564815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46000.37403564815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46000.37403564815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46000.37403564815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46000.37403564815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46000.37403564815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46000.37403564815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46000.37403564815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46000.37403564815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46000.37403564815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46000.37403564815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46000.37403564815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46000.37403564815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46000.37403564815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46000.37403564815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46000.37403564815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46000.37403564815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46000.37403564815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46000.37403564815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46000.37403564815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46000.37403564815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46000.37403564815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46000.37403564815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46000.37403564815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46000.37403564815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46000.37403564815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46000.37403564815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46000.37403564815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46000.37403564815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46000.37403564815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46000.37403564815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46000.37403564815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46000.37403564815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46000.37403564815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46000.37403564815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46000.37403564815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46000.37403564815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46000.37403564815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46000.37403564815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46000.37403564815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46000.37403564815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46000.37403564815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46000.37403564815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46000.37403564815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46000.37403564815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46000.37403564815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46000.37403564815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46000.37403564815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46000.37403564815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46000.37403564815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46000.37403564815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46000.37403564815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46000.37403564815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46000.37403564815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46000.37403564815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46000.37403564815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46000.37403564815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46000.37403564815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46000.37403564815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46000.37403564815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46000.37403564815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46000.37403564815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46000.37403564815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46000.37403564815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46000.37403564815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46000.37403564815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46000.37403564815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46000.37403564815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46000.37403564815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46000.37403564815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46000.37403564815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46000.37403564815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46000.37403564815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46000.37403564815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46000.37403564815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46000.37403564815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46000.37403564815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46000.37403564815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46000.37403564815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46000.37403564815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46000.37403564815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46000.37403564815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46000.37403564815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46000.37403564815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46000.37403564815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46000.37403564815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46000.37403564815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46000.37403564815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46000.37403564815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46000.37403564815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46000.37403564815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46000.37403564815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46000.37403564815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46000.37403564815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46000.37403564815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46000.37403564815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46000.37403564815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46000.37403564815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46000.37403564815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46000.37403564815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46000.37403564815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46000.37403564815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46000.37403564815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46000.37403564815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46000.37403564815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46000.37403564815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46000.37403564815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46000.37403564815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46000.37403564815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46000.37403564815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46000.37403564815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46000.37403564815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46000.37403564815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46000.37403564815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46000.37403564815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46000.37403564815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46000.37403564815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46000.37403564815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46000.37403564815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46000.37403564815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46000.37403564815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46000.37403564815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46000.37403564815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46000.37403564815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46000.37403564815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46000.37403564815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46000.37403564815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46000.37403564815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46000.37403564815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46000.37403564815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46000.37403564815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46000.37403564815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46000.37403564815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46000.37403564815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46000.37403564815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46000.37403564815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46000.37403564815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46000.37403564815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46000.37403564815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46000.37403564815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46000.37403564815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46000.37403564815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46000.37403564815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46000.37403564815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46000.37403564815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46000.37403564815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46000.37403564815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46000.37403564815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46000.37403564815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46000.37403564815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46000.37403564815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46000.37403564815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46000.37403564815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46000.37403564815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46000.37403564815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46000.37403564815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46000.37403564815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46000.37403564815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46000.37403564815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46000.37403564815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46000.37403564815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46000.37403564815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46000.37403564815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46000.37403564815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46000.37403564815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46000.37403564815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46000.37403564815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46000.37403564815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46000.37403564815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46000.37403564815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46000.37403564815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46000.37403564815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46000.37403564815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46000.37403564815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46000.37403564815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46000.37403564815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46000.37403564815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46000.37403564815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46000.37403564815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46000.37403564815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46000.37403564815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46000.37403564815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46000.37403564815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46000.37403564815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46000.37403564815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46000.37403564815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46000.37403564815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46000.37403564815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46000.37403564815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46000.37403564815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46000.37403564815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46000.37403564815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46000.37403564815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46000.37403564815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46000.37403564815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46000.37403564815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46000.37403564815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46000.37403564815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46000.37403564815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46000.37403564815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46000.37403564815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46000.37403564815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46000.37403564815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46000.37403564815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46000.37403564815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46000.37403564815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46000.37403564815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46000.37403564815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46000.37403564815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46000.37403564815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46000.37403564815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46000.37403564815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46000.37403564815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46000.37403564815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46000.37403564815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46000.37403564815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46000.37403564815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46000.37403564815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46000.37403564815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46000.37403564815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46000.37403564815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46000.37403564815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46000.37403564815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46000.37403564815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46000.37403564815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46000.37403564815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46000.37403564815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46000.37403564815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46000.37403564815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46000.37403564815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46000.37403564815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46000.37403564815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46000.37403564815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46000.37403564815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46000.37403564815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46000.37403564815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46000.37403564815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46000.37403564815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46000.37403564815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46000.37403564815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46000.37403564815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46000.37403564815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46000.37403564815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46000.37403564815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46000.37403564815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46000.37403564815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46000.37403564815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46000.37403564815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46000.37403564815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46000.37403564815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46000.37403564815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46000.37403564815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46000.37403564815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46000.37403564815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46000.37403564815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46000.37403564815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46000.37403564815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46000.37403564815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46000.37403564815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46000.37403564815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46000.37403564815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46000.37403564815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46000.37403564815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46000.37403564815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46000.37403564815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46000.37403564815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46000.37403564815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46000.37403564815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46000.37403564815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46000.37403564815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46000.37403564815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46000.37403564815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46000.37403564815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46000.37403564815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46000.37403564815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46000.37403564815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46000.37403564815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46000.37403564815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46000.37403564815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46000.37403564815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46000.37403564815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46000.37403564815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46000.37403564815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46000.37403564815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46000.37403564815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46000.37403564815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46000.37403564815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46000.37403564815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46000.37403564815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46000.37403564815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46000.37403564815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46000.37403564815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46000.37403564815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46000.37403564815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46000.37403564815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46000.37403564815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46000.37403564815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46000.37403564815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46000.37403564815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46000.37403564815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46000.37403564815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46000.37403564815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46000.37403564815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46000.37403564815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46000.37403564815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46000.37403564815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46000.37403564815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46000.37403564815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46000.37403564815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46000.37403564815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46000.37403564815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46000.37403564815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46000.37403564815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46000.37403564815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46000.37403564815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46000.37403564815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46000.37403564815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46000.37403564815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46000.37403564815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46000.37403564815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46000.37403564815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46000.37403564815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46000.37403564815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46000.37403564815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46000.37403564815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46000.37403564815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46000.37403564815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46000.37403564815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46000.37403564815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46000.37403564815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46000.37403564815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46000.37403564815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46000.37403564815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46000.37403564815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46000.37403564815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46000.37403564815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46000.37403564815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46000.37403564815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46000.37403564815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46000.37403564815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46000.37403564815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46000.37403564815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46000.37403564815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46000.37403564815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46000.37403564815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46000.37403564815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46000.37403564815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46000.37403564815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46000.37403564815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46000.37403564815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46000.37403564815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46000.37403564815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46000.37403564815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46000.37403564815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46000.37403564815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46000.37403564815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46000.37403564815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46000.37403564815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46000.37403564815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46000.37403564815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46000.37403564815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46000.37403564815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46000.37403564815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46000.37403564815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46000.37403564815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46000.37403564815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46000.37403564815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46000.37403564815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46000.37403564815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46000.37403564815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46000.37403564815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46000.37403564815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46000.37403564815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46000.37403564815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46000.37403564815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46000.37403564815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46000.37403564815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46000.37403564815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46000.37403564815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46000.37403564815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46000.37403564815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46000.37403564815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46000.37403564815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46000.37403564815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46000.37403564815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46000.37403564815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46000.37403564815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46000.37403564815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46000.37403564815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46000.37403564815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46000.37403564815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46000.37403564815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46000.37403564815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46000.37403564815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46000.37403564815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46000.37403564815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46000.37403564815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46000.37403564815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46000.37403564815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46000.37403564815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46000.37403564815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46000.37403564815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46000.37403564815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46000.37403564815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46000.37403564815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46000.37403564815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46000.37403564815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46000.37403564815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46000.37403564815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46000.37403564815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46000.37403564815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46000.37403564815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46000.37403564815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46000.37403564815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46000.37403564815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46000.37403564815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46000.37403564815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46000.37403564815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46000.37403564815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46000.37403564815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46000.37403564815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46000.37403564815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46000.37403564815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46000.37403564815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46000.37403564815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46000.37403564815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46000.37403564815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46000.37403564815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46000.37403564815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46000.37403564815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46000.37403564815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46000.37403564815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46000.37403564815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46000.37403564815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46000.37403564815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46000.37403564815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46000.37403564815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46000.37403564815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46000.37403564815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46000.37403564815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46000.37403564815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46000.37403564815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46000.37403564815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46000.37403564815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46000.37403564815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46000.37403564815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46000.37403564815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46000.37403564815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46000.37403564815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46000.37403564815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46000.37403564815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46000.37403564815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46000.37403564815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46000.37403564815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46000.37403564815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46000.37403564815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46000.37403564815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46000.37403564815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46000.37403564815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46000.37403564815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46000.37403564815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46000.37403564815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46000.37403564815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46000.37403564815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46000.37403564815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46000.37403564815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46000.37403564815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46000.37403564815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46000.37403564815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46000.37403564815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46000.37403564815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46000.37403564815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46000.37403564815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46000.37403564815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46000.37403564815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46000.37403564815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46000.37403564815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46000.37403564815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46000.37403564815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46000.37403564815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46000.37403564815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46000.37403564815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46000.37403564815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46000.37403564815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46000.37403564815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46000.37403564815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46000.37403564815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46000.37403564815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46000.37403564815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46000.37403564815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46000.37403564815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46000.37403564815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46000.37403564815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46000.37403564815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46000.37403564815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46000.37403564815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46000.37403564815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46000.37403564815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46000.37403564815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46000.37403564815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46000.37403564815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46000.37403564815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46000.37403564815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46000.37403564815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46000.37403564815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46000.37403564815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46000.37403564815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46000.37403564815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46000.37403564815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46000.37403564815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46000.37403564815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46000.37403564815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46000.37403564815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46000.37403564815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46000.37403564815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46000.37403564815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46000.37403564815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46000.37403564815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46000.37403564815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46000.37403564815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46000.37403564815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46000.37403564815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46000.37403564815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46000.37403564815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46000.37403564815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46000.37403564815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46000.37403564815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46000.37403564815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46000.37403564815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46000.37403564815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46000.37403564815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46000.37403564815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46000.37403564815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46000.37403564815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46000.37403564815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46000.37403564815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46000.37403564815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46000.37403564815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46000.37403564815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46000.37403564815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46000.37403564815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46000.37403564815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46000.37403564815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46000.37403564815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46000.37403564815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46000.37403564815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46000.37403564815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46000.37403564815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46000.37403564815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46000.37403564815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46000.37403564815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46000.37403564815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46000.37403564815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46000.37403564815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46000.37403564815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46000.37403564815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46000.37403564815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46000.37403564815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46000.37403564815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46000.37403564815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46000.37403564815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46000.37403564815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46000.37403564815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46000.37403564815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46000.37403564815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46000.37403564815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46000.37403564815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46000.37403564815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46000.37403564815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46000.37403564815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46000.37403564815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46000.37403564815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46000.37403564815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46000.37403564815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46000.37403564815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46000.37403564815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46000.37403564815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46000.37403564815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46000.37403564815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46000.37403564815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46000.37403564815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46000.37403564815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46000.37403564815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46000.37403564815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46000.37403564815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46000.37403564815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46000.37403564815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46000.37403564815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46000.37403564815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46000.37403564815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46000.37403564815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46000.37403564815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46000.37403564815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46000.37403564815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46000.37403564815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46000.37403564815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46000.37403564815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46000.37403564815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46000.37403564815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46000.37403564815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46000.37403564815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46000.37403564815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46000.37403564815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46000.37403564815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46000.37403564815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46000.37403564815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46000.37403564815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46000.37403564815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46000.37403564815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46000.37403564815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46000.37403564815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46000.37403564815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46000.37403564815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46000.37403564815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46000.37403564815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46000.37403564815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46000.37403564815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46000.37403564815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46000.37403564815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46000.37403564815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46000.37403564815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46000.37403564815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46000.37403564815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46000.37403564815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46000.37403564815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46000.37403564815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46000.37403564815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46000.37403564815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46000.37403564815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46000.37403564815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46000.37403564815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46000.37403564815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46000.37403564815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46000.37403564815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46000.37403564815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46000.37403564815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46000.37403564815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46000.37403564815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46000.37403564815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46000.37403564815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46000.37403564815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46000.37403564815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46000.37403564815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46000.37403564815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46000.37403564815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46000.37403564815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46000.37403564815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46000.37403564815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46000.37403564815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46000.37403564815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46000.37403564815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46000.37403564815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46000.37403564815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46000.37403564815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46000.37403564815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46000.37403564815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46000.37403564815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46000.37403564815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46000.37403564815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46000.37403564815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46000.37403564815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46000.37403564815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46000.37403564815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46000.37403564815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46000.37403564815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46000.37403564815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46000.37403564815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46000.37403564815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46000.37403564815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46000.37403564815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46000.37403564815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46000.37403564815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46000.37403564815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46000.37403564815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46000.37403564815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46000.37403564815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46000.37403564815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46000.37403564815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46000.37403564815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46000.37403564815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46000.37403564815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46000.37403564815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46000.37403564815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46000.37403564815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46000.37403564815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46000.37403564815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46000.37403564815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46000.37403564815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46000.37403564815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46000.37403564815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46000.37403564815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46000.37403564815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46000.37403564815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46000.37403564815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46000.37403564815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46000.37403564815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46000.37403564815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46000.37403564815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46000.37403564815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46000.37403564815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46000.37403564815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46000.37403564815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46000.37403564815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46000.37403564815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46000.37403564815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46000.37403564815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46000.37403564815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46000.37403564815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46000.37403564815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46000.37403564815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46000.37403564815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46000.37403564815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46000.37403564815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46000.37403564815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46000.37403564815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46000.37403564815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46000.37403564815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46000.37403564815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46000.37403564815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46000.37403564815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46000.37403564815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46000.37403564815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46000.37403564815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46000.37403564815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46000.37403564815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46000.37403564815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46000.37403564815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46000.37403564815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46000.37403564815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46000.37403564815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46000.37403564815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46000.37403564815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46000.37403564815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46000.37403564815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46000.37403564815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46000.37403564815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46000.37403564815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46000.37403564815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46000.37403564815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46000.37403564815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46000.37403564815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46000.37403564815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46000.37403564815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46000.37403564815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46000.37403564815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46000.37403564815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46000.37403564815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46000.37403564815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46000.37403564815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46000.37403564815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46000.37403564815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46000.37403564815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46000.37403564815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46000.37403564815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46000.37403564815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46000.37403564815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46000.37403564815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46000.37403564815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46000.37403564815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46000.37403564815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46000.37403564815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46000.37403564815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46000.37403564815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46000.37403564815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46000.37403564815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46000.37403564815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46000.37403564815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46000.37403564815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46000.37403564815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46000.37403564815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46000.37403564815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46000.37403564815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46000.37403564815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46000.37403564815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46000.37403564815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46000.37403564815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46000.37403564815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46000.37403564815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46000.37403564815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46000.37403564815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46000.37403564815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46000.37403564815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46000.37403564815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46000.37403564815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46000.37403564815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46000.37403564815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46000.37403564815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46000.37403564815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46000.37403564815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46000.37403564815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46000.37403564815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46000.37403564815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46000.37403564815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46000.37403564815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46000.37403564815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46000.37403564815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46000.37403564815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46000.37403564815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46000.37403564815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46000.37403564815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46000.37403564815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46000.37403564815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46000.37403564815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46000.37403564815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46000.37403564815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46000.37403564815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46000.37403564815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46000.37403564815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46000.37403564815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46000.37403564815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46000.37403564815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46000.37403564815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46000.37403564815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46000.37403564815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46000.37403564815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46000.37403564815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46000.37403564815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46000.37403564815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46000.37403564815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46000.37403564815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46000.37403564815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46000.37403564815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46000.37403564815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46000.37403564815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46000.37403564815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46000.37403564815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46000.37403564815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46000.37403564815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46000.37403564815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46000.37403564815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46000.37403564815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46000.37403564815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46000.37403564815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46000.37403564815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46000.37403564815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46000.37403564815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46000.37403564815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46000.37403564815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46000.37403564815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46000.37403564815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46000.37403564815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46000.37403564815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46000.37403564815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46000.37403564815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46000.37403564815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46000.37403564815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46000.37403564815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46000.37403564815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46000.37403564815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46000.37403564815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46000.37403564815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46000.37403564815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46000.37403564815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46000.37403564815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46000.37403564815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46000.37403564815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46000.37403564815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46000.37403564815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46000.37403564815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46000.37403564815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46000.37403564815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46000.37403564815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46000.37403564815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46000.37403564815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46000.37403564815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46000.37403564815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46000.37403564815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46000.37403564815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46000.37403564815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46000.37403564815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46000.37403564815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46000.37403564815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46000.37403564815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46000.37403564815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46000.37403564815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46000.37403564815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46000.37403564815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46000.37403564815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46000.37403564815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46000.37403564815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46000.37403564815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46000.37403564815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46000.37403564815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46000.37403564815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46000.37403564815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46000.37403564815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46000.37403564815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46000.37403564815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46000.37403564815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46000.37403564815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46000.37403564815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46000.37403564815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46000.37403564815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46000.37403564815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46000.37403564815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46000.37403564815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46000.37403564815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46000.37403564815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46000.37403564815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46000.37403564815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46000.37403564815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46000.37403564815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46000.37403564815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46000.37403564815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46000.37403564815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46000.37403564815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46000.37403564815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46000.37403564815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46000.37403564815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46000.37403564815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46000.37403564815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46000.37403564815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46000.37403564815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46000.37403564815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46000.37403564815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46000.37403564815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46000.37403564815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46000.37403564815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46000.37403564815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46000.37403564815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46000.37403564815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46000.37403564815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46000.37403564815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46000.37403564815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46000.37403564815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46000.37403564815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46000.37403564815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46000.37403564815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46000.37403564815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46000.37403564815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46000.37403564815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46000.37403564815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46000.37403564815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46000.37403564815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46000.37403564815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46000.37403564815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46000.37403564815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46000.37403564815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46000.37403564815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46000.37403564815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46000.37403564815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46000.37403564815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46000.37403564815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46000.37403564815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46000.37403564815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46000.37403564815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46000.37403564815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46000.37403564815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46000.37403564815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46000.37403564815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46000.37403564815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46000.37403564815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46000.37403564815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46000.37403564815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46000.37403564815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46000.37403564815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46000.37403564815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46000.37403564815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46000.37403564815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46000.37403564815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46000.37403564815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46000.37403564815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46000.37403564815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46000.37403564815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46000.37403564815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46000.37403564815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46000.37403564815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46000.37403564815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46000.37403564815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46000.37403564815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46000.37403564815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46000.37403564815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46000.37403564815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46000.37403564815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46000.37403564815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46000.37403564815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46000.37403564815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46000.37403564815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46000.37403564815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46000.37403564815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46000.37403564815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46000.37403564815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46000.37403564815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46000.37403564815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46000.37403564815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46000.37403564815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46000.37403564815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46000.37403564815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46000.37403564815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46000.37403564815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46000.37403564815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46000.37403564815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46000.37403564815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46000.37403564815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46000.37403564815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46000.37403564815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46000.37403564815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46000.37403564815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46000.37403564815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46000.37403564815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46000.37403564815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46000.37403564815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46000.37403564815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46000.37403564815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46000.37403564815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46000.37403564815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46000.37403564815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46000.37403564815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46000.37403564815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46000.37403564815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46000.37403564815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46000.37403564815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46000.37403564815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46000.37403564815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46000.37403564815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46000.37403564815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46000.37403564815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46000.37403564815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46000.37403564815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46000.37403564815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46000.37403564815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46000.37403564815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46000.37403564815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46000.37403564815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46000.37403564815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46000.37403564815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46000.37403564815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46000.37403564815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46000.37403564815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46000.37403564815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46000.37403564815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46000.37403564815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46000.37403564815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46000.37403564815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46000.37403564815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46000.37403564815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46000.37403564815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46000.37403564815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46000.37403564815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46000.37403564815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46000.37403564815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46000.37403564815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46000.37403564815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46000.37403564815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46000.37403564815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46000.37403564815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46000.37403564815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46000.37403564815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46000.37403564815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46000.37403564815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46000.37403564815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46000.37403564815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46000.37403564815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46000.37403564815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46000.37403564815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46000.37403564815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46000.37403564815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46000.37403564815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46000.37403564815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46000.37403564815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46000.37403564815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46000.37403564815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46000.37403564815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46000.37403564815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46000.37403564815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46000.37403564815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46000.37403564815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46000.37403564815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46000.37403564815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46000.37403564815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46000.37403564815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46000.37403564815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46000.37403564815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46000.37403564815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46000.37403564815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46000.37403564815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46000.37403564815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46000.37403564815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46000.37403564815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46000.37403564815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46000.37403564815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46000.37403564815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46000.37403564815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46000.37403564815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46000.37403564815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46000.37403564815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46000.37403564815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46000.37403564815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46000.37403564815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46000.37403564815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46000.37403564815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46000.37403564815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46000.37403564815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46000.37403564815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46000.37403564815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46000.37403564815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46000.37403564815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46000.37403564815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46000.37403564815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46000.37403564815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46000.37403564815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46000.37403564815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46000.37403564815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46000.37403564815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296.89331805555412</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1.579892129630025</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46000.37403564815</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5.5806481483159587E-2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46000.37403564815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46000.37403564815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46000.37403564815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46000.37403564815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46000.37403564815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46000.37403564815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46000.37403564815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46000.37403564815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46000.37403564815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46000.37403564815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46000.37403564815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46000.37403564815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46000.37403564815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46000.37403564815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46000.37403564815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46000.37403564815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46000.37403564815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46000.37403564815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46000.37403564815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46000.37403564815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46000.37403564815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46000.37403564815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46000.37403564815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46000.37403564815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46000.37403564815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46000.37403564815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46000.37403564815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46000.37403564815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46000.37403564815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46000.37403564815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46000.37403564815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46000.37403564815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46000.37403564815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46000.37403564815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46000.37403564815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46000.37403564815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46000.37403564815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46000.37403564815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46000.37403564815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46000.37403564815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46000.37403564815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46000.37403564815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46000.37403564815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46000.37403564815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46000.37403564815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46000.37403564815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46000.37403564815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46000.37403564815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46000.37403564815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46000.37403564815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46000.37403564815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46000.37403564815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46000.37403564815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46000.37403564815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46000.37403564815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46000.37403564815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46000.37403564815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46000.37403564815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46000.37403564815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46000.37403564815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46000.37403564815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46000.37403564815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46000.37403564815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46000.37403564815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46000.37403564815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46000.37403564815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46000.37403564815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46000.37403564815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46000.37403564815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46000.37403564815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46000.37403564815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46000.37403564815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46000.37403564815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46000.37403564815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46000.37403564815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46000.37403564815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46000.37403564815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46000.37403564815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46000.37403564815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46000.37403564815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46000.37403564815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46000.37403564815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46000.37403564815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46000.37403564815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46000.37403564815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46000.37403564815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46000.37403564815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46000.37403564815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46000.37403564815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46000.37403564815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46000.37403564815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46000.37403564815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46000.37403564815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46000.37403564815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46000.37403564815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46000.37403564815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46000.37403564815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46000.37403564815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46000.37403564815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46000.37403564815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46000.37403564815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46000.37403564815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46000.37403564815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46000.37403564815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46000.37403564815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46000.37403564815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46000.37403564815</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G8" sqref="G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108.541975462962</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74.185158333333675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51.712924537037907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19.000737037036743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3.2665472222215612</v>
      </c>
      <c r="H6" s="38">
        <v>45997.093599537038</v>
      </c>
      <c r="I6" s="37" t="str">
        <f>IFERROR(VLOOKUP(D6,DB!A:F,6,0),"")</f>
        <v>SCECO</v>
      </c>
      <c r="J6" s="37" t="str">
        <f>IFERROR(VLOOKUP(D6,DB!A:G,7,0),"")</f>
        <v>In progress</v>
      </c>
      <c r="K6" s="37" t="s">
        <v>39146</v>
      </c>
      <c r="L6" s="37" t="str">
        <f>IFERROR(VLOOKUP(D6,DB!A:I,9,0),"")</f>
        <v>Latis</v>
      </c>
    </row>
    <row r="7" spans="1:13" ht="45.75">
      <c r="A7" s="37" t="s">
        <v>39147</v>
      </c>
      <c r="B7" s="37" t="str">
        <f>IFERROR(VLOOKUP(D7,DB!A:K,11,0),"")</f>
        <v>R5</v>
      </c>
      <c r="C7" s="37">
        <v>1</v>
      </c>
      <c r="D7" s="37" t="s">
        <v>34379</v>
      </c>
      <c r="E7" s="37" t="s">
        <v>39106</v>
      </c>
      <c r="F7" s="38">
        <v>46000.097326388888</v>
      </c>
      <c r="G7" s="131">
        <f ca="1">IFERROR(NOW()-F7,"")</f>
        <v>0.27670925926213386</v>
      </c>
      <c r="H7" s="38">
        <v>45999.787118055552</v>
      </c>
      <c r="I7" s="37" t="str">
        <f>IFERROR(VLOOKUP(D7,DB!A:F,6,0),"")</f>
        <v>SCECO</v>
      </c>
      <c r="J7" s="37" t="str">
        <f>IFERROR(VLOOKUP(D7,DB!A:G,7,0),"")</f>
        <v>Weak</v>
      </c>
      <c r="K7" s="37" t="s">
        <v>39148</v>
      </c>
      <c r="L7" s="37" t="str">
        <f>IFERROR(VLOOKUP(D7,DB!A:I,9,0),"")</f>
        <v>Latis</v>
      </c>
    </row>
    <row r="8" spans="1:13">
      <c r="A8" s="37" t="s">
        <v>39149</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39150</v>
      </c>
      <c r="L8" s="37" t="str">
        <f>IFERROR(VLOOKUP(D8,DB!A:I,9,0),"")</f>
        <v>Latis</v>
      </c>
    </row>
    <row r="9" spans="1:13">
      <c r="A9" s="37"/>
      <c r="B9" s="37" t="str">
        <f>IFERROR(VLOOKUP(D9,DB!A:K,11,0),"")</f>
        <v/>
      </c>
      <c r="C9" s="37"/>
      <c r="D9" s="37"/>
      <c r="E9" s="37"/>
      <c r="F9" s="38"/>
      <c r="G9" s="131">
        <f ca="1">IFERROR(NOW()-F9,"")</f>
        <v>46000.37403564815</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46000.37403564815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46000.37403564815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46000.37403564815</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46000.37403564815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46000.37403564815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46000.37403564815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46000.37403564815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46000.37403564815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46000.37403564815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46000.37403564815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46000.37403564815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46000.37403564815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46000.37403564815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46000.37403564815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46000.37403564815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46000.37403564815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46000.37403564815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46000.37403564815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46000.37403564815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46000.37403564815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46000.37403564815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46000.37403564815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46000.37403564815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46000.37403564815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46000.37403564815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46000.37403564815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46000.37403564815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46000.37403564815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46000.37403564815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46000.37403564815</v>
      </c>
      <c r="H39" s="38"/>
      <c r="I39" s="37" t="str">
        <f>IFERROR(VLOOKUP(D39,DB!A:F,6,0),"")</f>
        <v/>
      </c>
      <c r="J39" s="37" t="str">
        <f>IFERROR(VLOOKUP(D39,DB!A:G,7,0),"")</f>
        <v/>
      </c>
      <c r="K39" s="37"/>
      <c r="L39" s="37" t="str">
        <f>IFERROR(VLOOKUP(D39,DB!A:I,9,0),"")</f>
        <v/>
      </c>
    </row>
    <row r="40" spans="1:12">
      <c r="A40" s="37" t="s">
        <v>39151</v>
      </c>
      <c r="B40" s="37" t="str">
        <f>IFERROR(VLOOKUP(D40,DB!A:K,11,0),"")</f>
        <v>R5</v>
      </c>
      <c r="C40" s="37">
        <v>1</v>
      </c>
      <c r="D40" s="37" t="s">
        <v>38187</v>
      </c>
      <c r="E40" s="37" t="s">
        <v>39106</v>
      </c>
      <c r="F40" s="38">
        <v>46000.087430555555</v>
      </c>
      <c r="G40" s="131">
        <f ca="1">IFERROR(NOW()-F40,"")</f>
        <v>0.28660509259498212</v>
      </c>
      <c r="H40" s="38">
        <v>46000.164756944447</v>
      </c>
      <c r="I40" s="37" t="str">
        <f>IFERROR(VLOOKUP(D40,DB!A:F,6,0),"")</f>
        <v>SCECO</v>
      </c>
      <c r="J40" s="37" t="str">
        <f>IFERROR(VLOOKUP(D40,DB!A:G,7,0),"")</f>
        <v>Haj Removal</v>
      </c>
      <c r="K40" s="37" t="s">
        <v>39152</v>
      </c>
      <c r="L40" s="37" t="str">
        <f>IFERROR(VLOOKUP(D40,DB!A:I,9,0),"")</f>
        <v>Latis</v>
      </c>
    </row>
    <row r="41" spans="1:12">
      <c r="A41" s="37"/>
      <c r="B41" s="37" t="str">
        <f>IFERROR(VLOOKUP(D41,DB!A:K,11,0),"")</f>
        <v/>
      </c>
      <c r="C41" s="37"/>
      <c r="D41" s="37"/>
      <c r="E41" s="37"/>
      <c r="F41" s="38"/>
      <c r="G41" s="131">
        <f ca="1">IFERROR(NOW()-F41,"")</f>
        <v>46000.37403564815</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39153</v>
      </c>
      <c r="B2" s="115" t="str">
        <f>IFERROR(VLOOKUP(D2,DB!A:K,11,0),"")</f>
        <v>R6</v>
      </c>
      <c r="C2" s="116">
        <v>1</v>
      </c>
      <c r="D2" s="115" t="s">
        <v>29562</v>
      </c>
      <c r="E2" s="138" t="s">
        <v>39106</v>
      </c>
      <c r="F2" s="117">
        <v>46000.364108796297</v>
      </c>
      <c r="G2" s="72">
        <f t="shared" ref="G2:G18" ca="1" si="0">IFERROR(NOW()-F2,"-")</f>
        <v>9.9268518533790484E-3</v>
      </c>
      <c r="H2" s="117">
        <v>46000.346909722219</v>
      </c>
      <c r="I2" s="115" t="str">
        <f>IFERROR(VLOOKUP(D2,DB!A:F,6,0),"")</f>
        <v>SCECO</v>
      </c>
      <c r="J2" s="115" t="str">
        <f>IFERROR(VLOOKUP(D2,DB!A:G,7,0),"")</f>
        <v>Dead</v>
      </c>
      <c r="K2" s="118" t="s">
        <v>39154</v>
      </c>
      <c r="L2" s="133" t="str">
        <f>IFERROR(VLOOKUP(D2,DB!A:I,9,0),"")</f>
        <v>Latis</v>
      </c>
    </row>
    <row r="3" spans="1:16382" ht="31.5" customHeight="1">
      <c r="A3" s="114"/>
      <c r="B3" s="115" t="str">
        <f>IFERROR(VLOOKUP(D3,DB!A:K,11,0),"")</f>
        <v/>
      </c>
      <c r="C3" s="116"/>
      <c r="D3" s="115"/>
      <c r="E3" s="138"/>
      <c r="F3" s="117"/>
      <c r="G3" s="72">
        <f t="shared" ca="1" si="0"/>
        <v>46000.37403564815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46000.37403564815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46000.37403564815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46000.37403564815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46000.37403564815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46000.37403564815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46000.37403564815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46000.37403564815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46000.37403564815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46000.37403564815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46000.37403564815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46000.37403564815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46000.37403564815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46000.37403564815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46000.37403564815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46000.37403564815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46000.37403564815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46000.37403564815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46000.37403564815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46000.37403564815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46000.37403564815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46000.37403564815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46000.37403564815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46000.37403564815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46000.37403564815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46000.37403564815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46000.37403564815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46000.37403564815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46000.37403564815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46000.37403564815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46000.37403564815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46000.37403564815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46000.37403564815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46000.37403564815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46000.37403564815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46000.37403564815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46000.37403564815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46000.37403564815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46000.37403564815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46000.37403564815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46000.37403564815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46000.37403564815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46000.37403564815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46000.37403564815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46000.37403564815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46000.37403564815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46000.37403564815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46000.37403564815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46000.37403564815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46000.37403564815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46000.37403564815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46000.37403564815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46000.37403564815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46000.37403564815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46000.37403564815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46000.37403564815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46000.37403564815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46000.37403564815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46000.37403564815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46000.37403564815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46000.37403564815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46000.37403564815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46000.37403564815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46000.37403564815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46000.37403564815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46000.37403564815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46000.37403564815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46000.37403564815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46000.37403564815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46000.37403564815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46000.37403564815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46000.37403564815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46000.37403564815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46000.37403564815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46000.37403564815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46000.37403564815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46000.37403564815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46000.37403564815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46000.37403564815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46000.37403564815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46000.37403564815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46000.37403564815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46000.37403564815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46000.37403564815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46000.37403564815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46000.37403564815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46000.37403564815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46000.37403564815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46000.37403564815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46000.37403564815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46000.37403564815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46000.37403564815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46000.37403564815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46000.37403564815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46000.37403564815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46000.37403564815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46000.37403564815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46000.37403564815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46000.37403564815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46000.37403564815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46000.37403564815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46000.37403564815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46000.37403564815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46000.37403564815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46000.37403564815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46000.37403564815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46000.37403564815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46000.37403564815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46000.37403564815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46000.37403564815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46000.37403564815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46000.37403564815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46000.37403564815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46000.37403564815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46000.37403564815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46000.37403564815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46000.37403564815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46000.37403564815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46000.37403564815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46000.37403564815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46000.37403564815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46000.37403564815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46000.37403564815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46000.37403564815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46000.37403564815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46000.37403564815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46000.37403564815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46000.37403564815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46000.37403564815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46000.37403564815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46000.37403564815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46000.37403564815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46000.37403564815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46000.37403564815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46000.37403564815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46000.37403564815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46000.37403564815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46000.37403564815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46000.37403564815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46000.37403564815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46000.37403564815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46000.37403564815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46000.37403564815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46000.37403564815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46000.37403564815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46000.37403564815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46000.37403564815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46000.37403564815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46000.37403564815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46000.37403564815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46000.37403564815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46000.37403564815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46000.37403564815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46000.37403564815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46000.37403564815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46000.37403564815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46000.37403564815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46000.37403564815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46000.37403564815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46000.37403564815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46000.37403564815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46000.37403564815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46000.37403564815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46000.37403564815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46000.37403564815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46000.37403564815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46000.37403564815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46000.37403564815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46000.37403564815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46000.37403564815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46000.37403564815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46000.37403564815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46000.37403564815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46000.37403564815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46000.37403564815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46000.37403564815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46000.37403564815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46000.37403564815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46000.37403564815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46000.37403564815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46000.37403564815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46000.37403564815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46000.37403564815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46000.37403564815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46000.37403564815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46000.37403564815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46000.37403564815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46000.37403564815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46000.37403564815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46000.37403564815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46000.37403564815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46000.37403564815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46000.37403564815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46000.37403564815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46000.37403564815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46000.37403564815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46000.37403564815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46000.37403564815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46000.37403564815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46000.37403564815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46000.37403564815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46000.37403564815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46000.37403564815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46000.37403564815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46000.37403564815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46000.37403564815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46000.37403564815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46000.37403564815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46000.37403564815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46000.37403564815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46000.37403564815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46000.37403564815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46000.37403564815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46000.37403564815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46000.37403564815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46000.37403564815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46000.37403564815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46000.37403564815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46000.37403564815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46000.37403564815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46000.37403564815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46000.37403564815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46000.37403564815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46000.37403564815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46000.37403564815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46000.37403564815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46000.37403564815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46000.37403564815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46000.37403564815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46000.37403564815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46000.37403564815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46000.37403564815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46000.37403564815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46000.37403564815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46000.37403564815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46000.37403564815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46000.37403564815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46000.37403564815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46000.37403564815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46000.37403564815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46000.37403564815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46000.37403564815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46000.37403564815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46000.37403564815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46000.37403564815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46000.37403564815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46000.37403564815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46000.37403564815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46000.37403564815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46000.37403564815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46000.37403564815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46000.37403564815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46000.37403564815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46000.37403564815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46000.37403564815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46000.37403564815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46000.37403564815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46000.37403564815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46000.37403564815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46000.37403564815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46000.37403564815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46000.37403564815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46000.37403564815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46000.37403564815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46000.37403564815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46000.37403564815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46000.37403564815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46000.37403564815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46000.37403564815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46000.37403564815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46000.37403564815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46000.37403564815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46000.37403564815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46000.37403564815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46000.37403564815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46000.37403564815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46000.37403564815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46000.37403564815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46000.37403564815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46000.37403564815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46000.37403564815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46000.37403564815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46000.37403564815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46000.37403564815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46000.37403564815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46000.37403564815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46000.37403564815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46000.37403564815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46000.37403564815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46000.37403564815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46000.37403564815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46000.37403564815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46000.37403564815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46000.37403564815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46000.37403564815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46000.37403564815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46000.37403564815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46000.37403564815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46000.37403564815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46000.37403564815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46000.37403564815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46000.37403564815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46000.37403564815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46000.37403564815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46000.37403564815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46000.37403564815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46000.37403564815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46000.37403564815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46000.37403564815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46000.37403564815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46000.37403564815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46000.37403564815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46000.37403564815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46000.37403564815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46000.37403564815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46000.37403564815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46000.37403564815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46000.37403564815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46000.37403564815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46000.37403564815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46000.37403564815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46000.37403564815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46000.37403564815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46000.37403564815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46000.37403564815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46000.37403564815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46000.37403564815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46000.37403564815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46000.37403564815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46000.37403564815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46000.37403564815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46000.37403564815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46000.37403564815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46000.37403564815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46000.37403564815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46000.37403564815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46000.37403564815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46000.37403564815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46000.37403564815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46000.37403564815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46000.37403564815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46000.37403564815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46000.37403564815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46000.37403564815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46000.37403564815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46000.37403564815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46000.37403564815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46000.37403564815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46000.37403564815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46000.37403564815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46000.37403564815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46000.37403564815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46000.37403564815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46000.37403564815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46000.37403564815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46000.37403564815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46000.37403564815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46000.37403564815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46000.37403564815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46000.37403564815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46000.37403564815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46000.37403564815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46000.37403564815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46000.37403564815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46000.37403564815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46000.37403564815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46000.37403564815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46000.37403564815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46000.37403564815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46000.37403564815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46000.37403564815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46000.37403564815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46000.37403564815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46000.37403564815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46000.37403564815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46000.37403564815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46000.37403564815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46000.37403564815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46000.37403564815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46000.37403564815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46000.37403564815</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46000.37403564815</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2025-12-09T06:00:35Z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