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14" documentId="13_ncr:1_{F6CB121F-512D-4AA6-A0C1-0FB36C537598}" xr6:coauthVersionLast="47" xr6:coauthVersionMax="47" xr10:uidLastSave="{C659D7F4-3775-423F-BCA9-1CFC41E540C0}"/>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<sst xmlns="http://schemas.openxmlformats.org/spreadsheetml/2006/main" count="179029" uniqueCount="39106">
  <si>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</si>
  <si>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</si>
  <si>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</si>
  <si>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</si>
  <si>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</si>
  <si>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</si>
  <si>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</si>
  <si>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</si>
  <si>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</si>
  <si>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</si>
  <si>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</si>
  <si>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</si>
  <si>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</si>
  <si>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</si>
  <si>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</si>
  <si>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</si>
  <si>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</si>
  <si>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</si>
  <si>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</si>
  <si>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</si>
  <si>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</si>
  <si>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</si>
  <si>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</si>
  <si>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</si>
  <si>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</si>
  <si>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</si>
  <si>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</si>
  <si>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</si>
  <si>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</si>
  <si>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</si>
  <si>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</si>
  <si>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</si>
  <si>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</si>
  <si>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</si>
  <si>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</si>
  <si>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</si>
  <si>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</si>
  <si>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</si>
  <si>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</si>
  <si>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</si>
  <si>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</si>
  <si>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</si>
  <si>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</si>
  <si>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</si>
  <si>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</si>
  <si>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</si>
  <si>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</si>
  <si>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</si>
  <si>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</si>
  <si>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</si>
  <si>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</si>
  <si>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</si>
  <si>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</si>
  <si>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</si>
  <si>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</si>
  <si>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</si>
  <si>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</si>
  <si>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</si>
  <si>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</si>
  <si>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</si>
  <si>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</si>
  <si>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</si>
  <si>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</si>
  <si>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</si>
  <si>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</si>
  <si>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</si>
  <si>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</si>
  <si>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</si>
  <si>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</si>
  <si>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</si>
  <si>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</si>
  <si>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</si>
  <si>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</si>
  <si>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</si>
  <si>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</si>
  <si>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</si>
  <si>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</si>
  <si>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</si>
  <si>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</si>
  <si>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</si>
  <si>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</si>
  <si>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</si>
  <si>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</si>
  <si>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</si>
  <si>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</si>
  <si>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</si>
  <si>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</si>
  <si>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</si>
  <si>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</si>
  <si>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</si>
  <si>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</si>
  <si>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</si>
  <si>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</si>
  <si>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</si>
  <si>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</si>
  <si>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</si>
  <si>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</si>
  <si>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</si>
  <si>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</si>
  <si>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</si>
  <si>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</si>
  <si>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</si>
  <si>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</si>
  <si>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</si>
  <si>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</si>
  <si>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</si>
  <si>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</si>
  <si>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</si>
  <si>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</si>
  <si>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</si>
  <si>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</si>
  <si>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</si>
  <si>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</si>
  <si>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</si>
  <si>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</si>
  <si>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</si>
  <si>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</si>
  <si>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</si>
  <si>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</si>
  <si>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</si>
  <si>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</si>
  <si>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</si>
  <si>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</si>
  <si>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</si>
  <si>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</si>
  <si>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</si>
  <si>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</si>
  <si>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</si>
  <si>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</si>
  <si>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</si>
  <si>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</si>
  <si>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</si>
  <si>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</si>
  <si>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</si>
  <si>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</si>
  <si>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</si>
  <si>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</si>
  <si>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</si>
  <si>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</si>
  <si>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</si>
  <si>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</si>
  <si>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</si>
  <si>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</si>
  <si>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</si>
  <si>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</si>
  <si>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</si>
  <si>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</si>
  <si>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</si>
  <si>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</si>
  <si>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</si>
  <si>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</si>
  <si>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</si>
  <si>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</si>
  <si>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</si>
  <si>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</si>
  <si>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</si>
  <si>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</si>
  <si>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</si>
  <si>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</si>
  <si>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</si>
  <si>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</si>
  <si>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</si>
  <si>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</si>
  <si>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</si>
  <si>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</si>
  <si>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</si>
  <si>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</si>
  <si>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</si>
  <si>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</si>
  <si>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</si>
  <si>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</si>
  <si>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</si>
  <si>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</si>
  <si>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</si>
  <si>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</si>
  <si>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</si>
  <si>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</si>
  <si>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</si>
  <si>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</si>
  <si>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</si>
  <si>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</si>
  <si>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</si>
  <si>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</si>
  <si>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</si>
  <si>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</si>
  <si>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</si>
  <si>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</si>
  <si>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</si>
  <si>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</si>
  <si>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</si>
  <si>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</si>
  <si>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</si>
  <si>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</si>
  <si>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</si>
  <si>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</si>
  <si>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</si>
  <si>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</si>
  <si>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</si>
  <si>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</si>
  <si>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</si>
  <si>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</si>
  <si>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</si>
  <si>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</si>
  <si>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</si>
  <si>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</si>
  <si>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</si>
  <si>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</si>
  <si>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</si>
  <si>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</si>
  <si>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</si>
  <si>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</si>
  <si>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</si>
  <si>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</si>
  <si>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</si>
  <si>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</si>
  <si>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</si>
  <si>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</si>
  <si>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</si>
  <si>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</si>
  <si>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</si>
  <si>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</si>
  <si>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</si>
  <si>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</si>
  <si>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</si>
  <si>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</si>
  <si>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</si>
  <si>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</si>
  <si>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</si>
  <si>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</si>
  <si>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</si>
  <si>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</si>
  <si>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</si>
  <si>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</si>
  <si>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</si>
  <si>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</si>
  <si>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</si>
  <si>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</si>
  <si>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</si>
  <si>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</si>
  <si>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</si>
  <si>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</si>
  <si>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</si>
  <si>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</si>
  <si>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</si>
  <si>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</si>
  <si>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</si>
  <si>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</si>
  <si>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</si>
  <si>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</si>
  <si>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</si>
  <si>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</si>
  <si>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</si>
  <si>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</si>
  <si>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</si>
  <si>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</si>
  <si>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</si>
  <si>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</si>
  <si>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</si>
  <si>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</si>
  <si>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</si>
  <si>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</si>
  <si>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</si>
  <si>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</si>
  <si>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</si>
  <si>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</si>
  <si>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</si>
  <si>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</si>
  <si>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</si>
  <si>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</si>
  <si>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</si>
  <si>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</si>
  <si>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</si>
  <si>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</si>
  <si>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</si>
  <si>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</si>
  <si>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</si>
  <si>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</si>
  <si>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</si>
  <si>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</si>
  <si>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</si>
  <si>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</si>
  <si>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</si>
  <si>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</si>
  <si>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</si>
  <si>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</si>
  <si>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</si>
  <si>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</si>
  <si>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</si>
  <si>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</si>
  <si>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</si>
  <si>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</si>
  <si>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</si>
  <si>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</si>
  <si>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</si>
  <si>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</si>
  <si>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</si>
  <si>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</si>
  <si>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</si>
  <si>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</si>
  <si>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</si>
  <si>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</si>
  <si>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</si>
  <si>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</si>
  <si>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</si>
  <si>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</si>
  <si>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</si>
  <si>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</si>
  <si>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</si>
  <si>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</si>
  <si>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</si>
  <si>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</si>
  <si>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</si>
  <si>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</si>
  <si>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</si>
  <si>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</si>
  <si>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</si>
  <si>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</si>
  <si>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</si>
  <si>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</si>
  <si>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</si>
  <si>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</si>
  <si>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</si>
  <si>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</si>
  <si>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</si>
  <si>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</si>
  <si>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</si>
  <si>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</si>
  <si>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</si>
  <si>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</si>
  <si>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</si>
  <si>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</si>
  <si>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</si>
  <si>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</si>
  <si>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</si>
  <si>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</si>
  <si>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</si>
  <si>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</si>
  <si>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</si>
  <si>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</si>
  <si>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</si>
  <si>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</si>
  <si>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</si>
  <si>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</si>
  <si>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</si>
  <si>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</si>
  <si>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</si>
  <si>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</si>
  <si>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</si>
  <si>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</si>
  <si>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</si>
  <si>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</si>
  <si>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</si>
  <si>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</si>
  <si>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</si>
  <si>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</si>
  <si>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</si>
  <si>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</si>
  <si>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</si>
  <si>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</si>
  <si>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</si>
  <si>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</si>
  <si>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</si>
  <si>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</si>
  <si>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</si>
  <si>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</si>
  <si>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</si>
  <si>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</si>
  <si>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</si>
  <si>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</si>
  <si>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</si>
  <si>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</si>
  <si>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</si>
  <si>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</si>
  <si>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</si>
  <si>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</si>
  <si>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</si>
  <si>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</si>
  <si>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</si>
  <si>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</si>
  <si>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</si>
  <si>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</si>
  <si>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</si>
  <si>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</si>
  <si>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</si>
  <si>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</si>
  <si>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</si>
  <si>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</si>
  <si>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</si>
  <si>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</si>
  <si>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</si>
  <si>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</si>
  <si>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</si>
  <si>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</si>
  <si>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</si>
  <si>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</si>
  <si>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</si>
  <si>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</si>
  <si>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</si>
  <si>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</si>
  <si>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</si>
  <si>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</si>
  <si>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</si>
  <si>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</si>
  <si>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</si>
  <si>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</si>
  <si>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</si>
  <si>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</si>
  <si>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</si>
  <si>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</si>
  <si>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</si>
  <si>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</si>
  <si>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</si>
  <si>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</si>
  <si>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</si>
  <si>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</si>
  <si>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</si>
  <si>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</si>
  <si>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</si>
  <si>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</si>
  <si>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</si>
  <si>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</si>
  <si>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</si>
  <si>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</si>
  <si>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</si>
  <si>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</si>
  <si>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</si>
  <si>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</si>
  <si>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</si>
  <si>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</si>
  <si>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</si>
  <si>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</si>
  <si>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</si>
  <si>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</si>
  <si>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</si>
  <si>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</si>
  <si>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</si>
  <si>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</si>
  <si>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</si>
  <si>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</si>
  <si>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</si>
  <si>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</si>
  <si>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</si>
  <si>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</si>
  <si>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</si>
  <si>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</si>
  <si>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</si>
  <si>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</si>
  <si>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</si>
  <si>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</si>
  <si>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</si>
  <si>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</si>
  <si>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</si>
  <si>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</si>
  <si>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</si>
  <si>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</si>
  <si>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</si>
  <si>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</si>
  <si>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</si>
  <si>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</si>
  <si>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</si>
  <si>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</si>
  <si>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</si>
  <si>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</si>
  <si>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</si>
  <si>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</si>
  <si>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</si>
  <si>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</si>
  <si>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</si>
  <si>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</si>
  <si>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</si>
  <si>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</si>
  <si>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</si>
  <si>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</si>
  <si>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</si>
  <si>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</si>
  <si>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</si>
  <si>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</si>
  <si>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</si>
  <si>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</si>
  <si>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</si>
  <si>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</si>
  <si>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</si>
  <si>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</si>
  <si>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</si>
  <si>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</si>
  <si>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</si>
  <si>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</si>
  <si>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</si>
  <si>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</si>
  <si>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</si>
  <si>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</si>
  <si>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</si>
  <si>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</si>
  <si>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</si>
  <si>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</si>
  <si>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</si>
  <si>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</si>
  <si>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</si>
  <si>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</si>
  <si>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</si>
  <si>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</si>
  <si>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</si>
  <si>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</si>
  <si>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</si>
  <si>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</si>
  <si>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</si>
  <si>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</si>
  <si>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</si>
  <si>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</si>
  <si>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</si>
  <si>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</si>
  <si>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</si>
  <si>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</si>
  <si>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</si>
  <si>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</si>
  <si>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</si>
  <si>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</si>
  <si>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</si>
  <si>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</si>
  <si>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</si>
  <si>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</si>
  <si>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</si>
  <si>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</si>
  <si>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</si>
  <si>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</si>
  <si>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</si>
  <si>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</si>
  <si>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</si>
  <si>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</si>
  <si>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</si>
  <si>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</si>
  <si>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</si>
  <si>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</si>
  <si>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</si>
  <si>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</si>
  <si>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</si>
  <si>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</si>
  <si>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</si>
  <si>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</si>
  <si>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</si>
  <si>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</si>
  <si>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</si>
  <si>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</si>
  <si>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</si>
  <si>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</si>
  <si>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</si>
  <si>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</si>
  <si>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</si>
  <si>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</si>
  <si>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</si>
  <si>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</si>
  <si>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</si>
  <si>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</si>
  <si>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</si>
  <si>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</si>
  <si>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</si>
  <si>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</si>
  <si>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</si>
  <si>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</si>
  <si>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</si>
  <si>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</si>
  <si>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</si>
  <si>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</si>
  <si>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</si>
  <si>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</si>
  <si>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</si>
  <si>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</si>
  <si>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</si>
  <si>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</si>
  <si>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</si>
  <si>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</si>
  <si>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</si>
  <si>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</si>
  <si>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</si>
  <si>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</si>
  <si>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</si>
  <si>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</si>
  <si>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</si>
  <si>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</si>
  <si>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</si>
  <si>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</si>
  <si>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</si>
  <si>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</si>
  <si>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</si>
  <si>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</si>
  <si>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</si>
  <si>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</si>
  <si>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</si>
  <si>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</si>
  <si>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</si>
  <si>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</si>
  <si>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</si>
  <si>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</si>
  <si>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</si>
  <si>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</si>
  <si>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</si>
  <si>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</si>
  <si>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</si>
  <si>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</si>
  <si>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</si>
  <si>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</si>
  <si>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</si>
  <si>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</si>
  <si>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</si>
  <si>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</si>
  <si>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</si>
  <si>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</si>
  <si>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</si>
  <si>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</si>
  <si>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</si>
  <si>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</si>
  <si>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</si>
  <si>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</si>
  <si>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</si>
  <si>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</si>
  <si>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</si>
  <si>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</si>
  <si>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</si>
  <si>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</si>
  <si>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</si>
  <si>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</si>
  <si>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</si>
  <si>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</si>
  <si>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</si>
  <si>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</si>
  <si>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</si>
  <si>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</si>
  <si>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</si>
  <si>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</si>
  <si>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</si>
  <si>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</si>
  <si>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</si>
  <si>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</si>
  <si>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</si>
  <si>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</si>
  <si>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</si>
  <si>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</si>
  <si>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</si>
  <si>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</si>
  <si>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</si>
  <si>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</si>
  <si>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</si>
  <si>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</si>
  <si>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</si>
  <si>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</si>
  <si>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</si>
  <si>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</si>
  <si>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</si>
  <si>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</si>
  <si>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</si>
  <si>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</si>
  <si>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</si>
  <si>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</si>
  <si>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</si>
  <si>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</si>
  <si>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</si>
  <si>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</si>
  <si>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</si>
  <si>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</si>
  <si>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</si>
  <si>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</si>
  <si>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</si>
  <si>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</si>
  <si>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</si>
  <si>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</si>
  <si>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</si>
  <si>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</si>
  <si>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</si>
  <si>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</si>
  <si>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</si>
  <si>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</si>
  <si>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</si>
  <si>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</si>
  <si>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</si>
  <si>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</si>
  <si>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</si>
  <si>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</si>
  <si>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</si>
  <si>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</si>
  <si>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</si>
  <si>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</si>
  <si>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</si>
  <si>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</si>
  <si>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</si>
  <si>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</si>
  <si>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</si>
  <si>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</si>
  <si>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</si>
  <si>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</si>
  <si>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</si>
  <si>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</si>
  <si>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</si>
  <si>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</si>
  <si>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</si>
  <si>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</si>
  <si>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</si>
  <si>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</si>
  <si>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</si>
  <si>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</si>
  <si>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</si>
  <si>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</si>
  <si>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</si>
  <si>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</si>
  <si>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</si>
  <si>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</si>
  <si>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</si>
  <si>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</si>
  <si>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</si>
  <si>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</si>
  <si>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</si>
  <si>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</si>
  <si>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</si>
  <si>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</si>
  <si>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</si>
  <si>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</si>
  <si>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</si>
  <si>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</si>
  <si>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</si>
  <si>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</si>
  <si>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</si>
  <si>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</si>
  <si>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</si>
  <si>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</si>
  <si>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</si>
  <si>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</si>
  <si>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</si>
  <si>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</si>
  <si>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</si>
  <si>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</si>
  <si>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</si>
  <si>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</si>
  <si>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</si>
  <si>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</si>
  <si>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</si>
  <si>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</si>
  <si>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</si>
  <si>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</si>
  <si>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</si>
  <si>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</si>
  <si>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</si>
  <si>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</si>
  <si>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</si>
  <si>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</si>
  <si>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</si>
  <si>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</si>
  <si>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</si>
  <si>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</si>
  <si>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</si>
  <si>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</si>
  <si>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</si>
  <si>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</si>
  <si>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</si>
  <si>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</si>
  <si>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</si>
  <si>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</si>
  <si>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</si>
  <si>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</si>
  <si>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</si>
  <si>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</si>
  <si>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</si>
  <si>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</si>
  <si>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</si>
  <si>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</si>
  <si>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</si>
  <si>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</si>
  <si>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</si>
  <si>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</si>
  <si>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</si>
  <si>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</si>
  <si>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</si>
  <si>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</si>
  <si>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</si>
  <si>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</si>
  <si>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</si>
  <si>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</si>
  <si>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</si>
  <si>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</si>
  <si>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</si>
  <si>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</si>
  <si>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</si>
  <si>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</si>
  <si>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</si>
  <si>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</si>
  <si>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</si>
  <si>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</si>
  <si>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</si>
  <si>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</si>
  <si>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</si>
  <si>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</si>
  <si>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</si>
  <si>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</si>
  <si>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</si>
  <si>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</si>
  <si>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</si>
  <si>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</si>
  <si>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</si>
  <si>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</si>
  <si>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</si>
  <si>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</si>
  <si>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</si>
  <si>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</si>
  <si>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</si>
  <si>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</si>
  <si>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</si>
  <si>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</si>
  <si>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</si>
  <si>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</si>
  <si>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</si>
  <si>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</si>
  <si>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</si>
  <si>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</si>
  <si>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</si>
  <si>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</si>
  <si>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</si>
  <si>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</si>
  <si>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</si>
  <si>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</si>
  <si>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</si>
  <si>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</si>
  <si>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</si>
  <si>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</si>
  <si>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</si>
  <si>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</si>
  <si>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</si>
  <si>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</si>
  <si>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</si>
  <si>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</si>
  <si>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</si>
  <si>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</si>
  <si>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</si>
  <si>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</si>
  <si>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</si>
  <si>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</si>
  <si>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</si>
  <si>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</si>
  <si>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</si>
  <si>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</si>
  <si>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</si>
  <si>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</si>
  <si>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</si>
  <si>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</si>
  <si>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</si>
  <si>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</si>
  <si>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</si>
  <si>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</si>
  <si>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</si>
  <si>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</si>
  <si>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</si>
  <si>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</si>
  <si>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</si>
  <si>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</si>
  <si>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</si>
  <si>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</si>
  <si>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</si>
  <si>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</si>
  <si>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</si>
  <si>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</si>
  <si>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</si>
  <si>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</si>
  <si>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</si>
  <si>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</si>
  <si>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</si>
  <si>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</si>
  <si>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</si>
  <si>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</si>
  <si>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</si>
  <si>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</si>
  <si>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</si>
  <si>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</si>
  <si>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</si>
  <si>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</si>
  <si>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</si>
  <si>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</si>
  <si>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</si>
  <si>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</si>
  <si>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</si>
  <si>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</si>
  <si>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</si>
  <si>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</si>
  <si>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</si>
  <si>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</si>
  <si>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</si>
  <si>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</si>
  <si>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</si>
  <si>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</si>
  <si>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</si>
  <si>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</si>
  <si>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</si>
  <si>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</si>
  <si>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</si>
  <si>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</si>
  <si>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</si>
  <si>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</si>
  <si>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</si>
  <si>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</si>
  <si>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</si>
  <si>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</si>
  <si>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</si>
  <si>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</si>
  <si>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</si>
  <si>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</si>
  <si>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</si>
  <si>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</si>
  <si>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</si>
  <si>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</si>
  <si>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</si>
  <si>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</si>
  <si>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</si>
  <si>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</si>
  <si>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</si>
  <si>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</si>
  <si>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</si>
  <si>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</si>
  <si>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</si>
  <si>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</si>
  <si>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</si>
  <si>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</si>
  <si>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</si>
  <si>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</si>
  <si>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</si>
  <si>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</si>
  <si>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</si>
  <si>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</si>
  <si>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</si>
  <si>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</si>
  <si>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</si>
  <si>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</si>
  <si>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</si>
  <si>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</si>
  <si>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</si>
  <si>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</si>
  <si>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</si>
  <si>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</si>
  <si>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</si>
  <si>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</si>
  <si>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</si>
  <si>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</si>
  <si>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</si>
  <si>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</si>
  <si>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</si>
  <si>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</si>
  <si>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</si>
  <si>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</si>
  <si>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</si>
  <si>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</si>
  <si>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</si>
  <si>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</si>
  <si>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</si>
  <si>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</si>
  <si>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</si>
  <si>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</si>
  <si>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</si>
  <si>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</si>
  <si>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</si>
  <si>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</si>
  <si>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</si>
  <si>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</si>
  <si>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</si>
  <si>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</si>
  <si>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</si>
  <si>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</si>
  <si>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</si>
  <si>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</si>
  <si>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</si>
  <si>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</si>
  <si>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</si>
  <si>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</si>
  <si>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</si>
  <si>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</si>
  <si>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</si>
  <si>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</si>
  <si>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</si>
  <si>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</si>
  <si>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</si>
  <si>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</si>
  <si>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</si>
  <si>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</si>
  <si>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</si>
  <si>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</si>
  <si>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</si>
  <si>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</si>
  <si>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</si>
  <si>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</si>
  <si>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</si>
  <si>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</si>
  <si>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</si>
  <si>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</si>
  <si>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</si>
  <si>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</si>
  <si>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</si>
  <si>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</si>
  <si>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</si>
  <si>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</si>
  <si>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</si>
  <si>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</si>
  <si>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</si>
  <si>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</si>
  <si>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</si>
  <si>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</si>
  <si>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</si>
  <si>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</si>
  <si>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</si>
  <si>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</si>
  <si>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</si>
  <si>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</si>
  <si>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</si>
  <si>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</si>
  <si>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</si>
  <si>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</si>
  <si>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</si>
  <si>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</si>
  <si>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</si>
  <si>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</si>
  <si>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</si>
  <si>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</si>
  <si>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</si>
  <si>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</si>
  <si>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</si>
  <si>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</si>
  <si>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</si>
  <si>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</si>
  <si>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</si>
  <si>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</si>
  <si>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</si>
  <si>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</si>
  <si>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</si>
  <si>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</si>
  <si>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</si>
  <si>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</si>
  <si>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</si>
  <si>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</si>
  <si>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</si>
  <si>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</si>
  <si>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</si>
  <si>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</si>
  <si>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</si>
  <si>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</si>
  <si>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</si>
  <si>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</si>
  <si>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</si>
  <si>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</si>
  <si>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</si>
  <si>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</si>
  <si>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</si>
  <si>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</si>
  <si>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</si>
  <si>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</si>
  <si>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</si>
  <si>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</si>
  <si>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</si>
  <si>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</si>
  <si>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</si>
  <si>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</si>
  <si>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</si>
  <si>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</si>
  <si>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</si>
  <si>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</si>
  <si>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</si>
  <si>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</si>
  <si>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</si>
  <si>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</si>
  <si>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</si>
  <si>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</si>
  <si>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</si>
  <si>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</si>
  <si>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</si>
  <si>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</si>
  <si>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</si>
  <si>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</si>
  <si>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</si>
  <si>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</si>
  <si>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</si>
  <si>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</si>
  <si>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</si>
  <si>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</si>
  <si>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</si>
  <si>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</si>
  <si>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</si>
  <si>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</si>
  <si>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</si>
  <si>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</si>
  <si>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</si>
  <si>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</si>
  <si>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</si>
  <si>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</si>
  <si>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</si>
  <si>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</si>
  <si>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</si>
  <si>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</si>
  <si>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</si>
  <si>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</si>
  <si>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</si>
  <si>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</si>
  <si>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</si>
  <si>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</si>
  <si>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</si>
  <si>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</si>
  <si>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</si>
  <si>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</si>
  <si>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</si>
  <si>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</si>
  <si>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</si>
  <si>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</si>
  <si>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</si>
  <si>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</si>
  <si>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</si>
  <si>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</si>
  <si>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</si>
  <si>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</si>
  <si>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</si>
  <si>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</si>
  <si>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</si>
  <si>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</si>
  <si>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</si>
  <si>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</si>
  <si>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</si>
  <si>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</si>
  <si>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</si>
  <si>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</si>
  <si>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</si>
  <si>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</si>
  <si>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</si>
  <si>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</si>
  <si>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</si>
  <si>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</si>
  <si>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</si>
  <si>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</si>
  <si>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</si>
  <si>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</si>
  <si>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</si>
  <si>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</si>
  <si>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</si>
  <si>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</si>
  <si>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</si>
  <si>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</si>
  <si>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</si>
  <si>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</si>
  <si>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</si>
  <si>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</si>
  <si>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</si>
  <si>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</si>
  <si>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</si>
  <si>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</si>
  <si>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</si>
  <si>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</si>
  <si>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</si>
  <si>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</si>
  <si>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</si>
  <si>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</si>
  <si>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</si>
  <si>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</si>
  <si>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</si>
  <si>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</si>
  <si>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</si>
  <si>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</si>
  <si>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</si>
  <si>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</si>
  <si>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</si>
  <si>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</si>
  <si>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</si>
  <si>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</si>
  <si>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</si>
  <si>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</si>
  <si>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</si>
  <si>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</si>
  <si>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</si>
  <si>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</si>
  <si>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</si>
  <si>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</si>
  <si>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</si>
  <si>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</si>
  <si>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</si>
  <si>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</si>
  <si>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</si>
  <si>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</si>
  <si>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</si>
  <si>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</si>
  <si>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</si>
  <si>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</si>
  <si>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</si>
  <si>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</si>
  <si>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</si>
  <si>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</si>
  <si>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</si>
  <si>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</si>
  <si>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</si>
  <si>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</si>
  <si>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</si>
  <si>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</si>
  <si>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</si>
  <si>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</si>
  <si>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</si>
  <si>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</si>
  <si>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</si>
  <si>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</si>
  <si>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</si>
  <si>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</si>
  <si>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</si>
  <si>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</si>
  <si>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</si>
  <si>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</si>
  <si>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</si>
  <si>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</si>
  <si>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</si>
  <si>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</si>
  <si>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</si>
  <si>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</si>
  <si>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</si>
  <si>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</si>
  <si>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</si>
  <si>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</si>
  <si>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</si>
  <si>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</si>
  <si>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</si>
  <si>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</si>
  <si>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</si>
  <si>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</si>
  <si>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</si>
  <si>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</si>
  <si>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</si>
  <si>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</si>
  <si>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</si>
  <si>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</si>
  <si>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</si>
  <si>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</si>
  <si>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</si>
  <si>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</si>
  <si>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</si>
  <si>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</si>
  <si>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</si>
  <si>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</si>
  <si>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</si>
  <si>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</si>
  <si>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</si>
  <si>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</si>
  <si>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</si>
  <si>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</si>
  <si>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</si>
  <si>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</si>
  <si>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</si>
  <si>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</si>
  <si>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</si>
  <si>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</si>
  <si>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</si>
  <si>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</si>
  <si>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</si>
  <si>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</si>
  <si>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</si>
  <si>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</si>
  <si>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</si>
  <si>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</si>
  <si>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</si>
  <si>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</si>
  <si>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</si>
  <si>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</si>
  <si>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</si>
  <si>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</si>
  <si>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</si>
  <si>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</si>
  <si>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</si>
  <si>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</si>
  <si>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</si>
  <si>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</si>
  <si>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</si>
  <si>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</si>
  <si>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</si>
  <si>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</si>
  <si>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</si>
  <si>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</si>
  <si>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</si>
  <si>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</si>
  <si>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</si>
  <si>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</si>
  <si>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</si>
  <si>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</si>
  <si>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</si>
  <si>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</si>
  <si>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</si>
  <si>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</si>
  <si>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</si>
  <si>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</si>
  <si>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</si>
  <si>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</si>
  <si>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</si>
  <si>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</si>
  <si>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</si>
  <si>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</si>
  <si>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</si>
  <si>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</si>
  <si>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</si>
  <si>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</si>
  <si>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</si>
  <si>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</si>
  <si>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</si>
  <si>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</si>
  <si>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</si>
  <si>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</si>
  <si>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</si>
  <si>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</si>
  <si>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</si>
  <si>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</si>
  <si>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</si>
  <si>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</si>
  <si>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</si>
  <si>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</si>
  <si>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</si>
  <si>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</si>
  <si>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</si>
  <si>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</si>
  <si>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</si>
  <si>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</si>
  <si>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</si>
  <si>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</si>
  <si>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</si>
  <si>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</si>
  <si>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</si>
  <si>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</si>
  <si>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</si>
  <si>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</si>
  <si>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</si>
  <si>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</si>
  <si>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</si>
  <si>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</si>
  <si>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</si>
  <si>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</si>
  <si>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</si>
  <si>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</si>
  <si>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</si>
  <si>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</si>
  <si>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</si>
  <si>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</si>
  <si>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</si>
  <si>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</si>
  <si>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</si>
  <si>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</si>
  <si>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</si>
  <si>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</si>
  <si>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</si>
  <si>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</si>
  <si>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</si>
  <si>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</si>
  <si>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</si>
  <si>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</si>
  <si>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</si>
  <si>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</si>
  <si>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</si>
  <si>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</si>
  <si>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</si>
  <si>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</si>
  <si>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</si>
  <si>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</si>
  <si>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</si>
  <si>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</si>
  <si>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</si>
  <si>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</si>
  <si>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</si>
  <si>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</si>
  <si>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</si>
  <si>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</si>
  <si>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</si>
  <si>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</si>
  <si>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</si>
  <si>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</si>
  <si>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</si>
  <si>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</si>
  <si>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</si>
  <si>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</si>
  <si>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</si>
  <si>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</si>
  <si>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</si>
  <si>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</si>
  <si>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</si>
  <si>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</si>
  <si>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</si>
  <si>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</si>
  <si>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</si>
  <si>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</si>
  <si>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</si>
  <si>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</si>
  <si>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</si>
  <si>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</si>
  <si>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</si>
  <si>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</si>
  <si>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</si>
  <si>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</si>
  <si>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</si>
  <si>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</si>
  <si>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</si>
  <si>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</si>
  <si>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</si>
  <si>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</si>
  <si>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</si>
  <si>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</si>
  <si>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</si>
  <si>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</si>
  <si>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</si>
  <si>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</si>
  <si>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</si>
  <si>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</si>
  <si>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</si>
  <si>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</si>
  <si>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</si>
  <si>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</si>
  <si>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</si>
  <si>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</si>
  <si>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</si>
  <si>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</si>
  <si>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</si>
  <si>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</si>
  <si>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</si>
  <si>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</si>
  <si>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</si>
  <si>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</si>
  <si>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</si>
  <si>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</si>
  <si>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</si>
  <si>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</si>
  <si>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</si>
  <si>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</si>
  <si>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</si>
  <si>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</si>
  <si>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</si>
  <si>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</si>
  <si>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</si>
  <si>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</si>
  <si>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</si>
  <si>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</si>
  <si>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</si>
  <si>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</si>
  <si>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</si>
  <si>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</si>
  <si>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</si>
  <si>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</si>
  <si>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</si>
  <si>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</si>
  <si>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</si>
  <si>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</si>
  <si>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</si>
  <si>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</si>
  <si>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</si>
  <si>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</si>
  <si>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</si>
  <si>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</si>
  <si>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</si>
  <si>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</si>
  <si>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</si>
  <si>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</si>
  <si>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</si>
  <si>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</si>
  <si>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</si>
  <si>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</si>
  <si>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</si>
  <si>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</si>
  <si>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</si>
  <si>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</si>
  <si>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</si>
  <si>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</si>
  <si>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</si>
  <si>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</si>
  <si>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</si>
  <si>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</si>
  <si>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</si>
  <si>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</si>
  <si>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</si>
  <si>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</si>
  <si>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</si>
  <si>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</si>
  <si>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</si>
  <si>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</si>
  <si>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</si>
  <si>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</si>
  <si>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</si>
  <si>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</si>
  <si>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</si>
  <si>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</si>
  <si>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</si>
  <si>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</si>
  <si>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</si>
  <si>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</si>
  <si>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</si>
  <si>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</si>
  <si>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</si>
  <si>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</si>
  <si>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</si>
  <si>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</si>
  <si>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</si>
  <si>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</si>
  <si>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</si>
  <si>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</si>
  <si>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</si>
  <si>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</si>
  <si>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</si>
  <si>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</si>
  <si>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</si>
  <si>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</si>
  <si>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</si>
  <si>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</si>
  <si>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</si>
  <si>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</si>
  <si>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</si>
  <si>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</si>
  <si>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</si>
  <si>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</si>
  <si>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</si>
  <si>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</si>
  <si>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</si>
  <si>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</si>
  <si>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</si>
  <si>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</si>
  <si>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</si>
  <si>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</si>
  <si>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</si>
  <si>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</si>
  <si>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</si>
  <si>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</si>
  <si>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</si>
  <si>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</si>
  <si>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</si>
  <si>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</si>
  <si>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</si>
  <si>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</si>
  <si>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</si>
  <si>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</si>
  <si>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</si>
  <si>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</si>
  <si>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</si>
  <si>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</si>
  <si>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</si>
  <si>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</si>
  <si>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</si>
  <si>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</si>
  <si>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</si>
  <si>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</si>
  <si>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</si>
  <si>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</si>
  <si>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</si>
  <si>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</si>
  <si>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</si>
  <si>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</si>
  <si>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</si>
  <si>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</si>
  <si>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</si>
  <si>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</si>
  <si>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</si>
  <si>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</si>
  <si>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</si>
  <si>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</si>
  <si>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</si>
  <si>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</si>
  <si>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</si>
  <si>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</si>
  <si>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</si>
  <si>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</si>
  <si>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</si>
  <si>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</si>
  <si>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</si>
  <si>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</si>
  <si>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</si>
  <si>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</si>
  <si>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</si>
  <si>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</si>
  <si>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</si>
  <si>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</si>
  <si>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</si>
  <si>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</si>
  <si>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</si>
  <si>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</si>
  <si>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</si>
  <si>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</si>
  <si>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</si>
  <si>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</si>
  <si>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</si>
  <si>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</si>
  <si>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</si>
  <si>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</si>
  <si>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</si>
  <si>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</si>
  <si>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</si>
  <si>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</si>
  <si>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</si>
  <si>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</si>
  <si>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</si>
  <si>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</si>
  <si>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</si>
  <si>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</si>
  <si>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</si>
  <si>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</si>
  <si>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</si>
  <si>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</si>
  <si>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</si>
  <si>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</si>
  <si>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</si>
  <si>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</si>
  <si>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</si>
  <si>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</si>
  <si>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</si>
  <si>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</si>
  <si>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</si>
  <si>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</si>
  <si>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</si>
  <si>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</si>
  <si>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</si>
  <si>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</si>
  <si>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</si>
  <si>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</si>
  <si>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</si>
  <si>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</si>
  <si>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</si>
  <si>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</si>
  <si>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</si>
  <si>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</si>
  <si>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</si>
  <si>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</si>
  <si>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</si>
  <si>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</si>
  <si>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</si>
  <si>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</si>
  <si>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</si>
  <si>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</si>
  <si>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</si>
  <si>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</si>
  <si>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</si>
  <si>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</si>
  <si>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</si>
  <si>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</si>
  <si>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</si>
  <si>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</si>
  <si>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</si>
  <si>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</si>
  <si>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</si>
  <si>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</si>
  <si>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</si>
  <si>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</si>
  <si>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</si>
  <si>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</si>
  <si>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</si>
  <si>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</si>
  <si>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</si>
  <si>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</si>
  <si>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</si>
  <si>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</si>
  <si>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</si>
  <si>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</si>
  <si>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</si>
  <si>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</si>
  <si>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</si>
  <si>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</si>
  <si>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</si>
  <si>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</si>
  <si>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</si>
  <si>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</si>
  <si>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</si>
  <si>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</si>
  <si>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</si>
  <si>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</si>
  <si>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</si>
  <si>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</si>
  <si>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</si>
  <si>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</si>
  <si>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</si>
  <si>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</si>
  <si>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</si>
  <si>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</si>
  <si>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</si>
  <si>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</si>
  <si>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</si>
  <si>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</si>
  <si>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</si>
  <si>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</si>
  <si>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</si>
  <si>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</si>
  <si>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</si>
  <si>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</si>
  <si>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</si>
  <si>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</si>
  <si>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</si>
  <si>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</si>
  <si>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</si>
  <si>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</si>
  <si>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</si>
  <si>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</si>
  <si>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</si>
  <si>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</si>
  <si>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</si>
  <si>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</si>
  <si>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</si>
  <si>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</si>
  <si>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</si>
  <si>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</si>
  <si>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</si>
  <si>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</si>
  <si>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</si>
  <si>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</si>
  <si>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</si>
  <si>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</si>
  <si>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</si>
  <si>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</si>
  <si>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</si>
  <si>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</si>
  <si>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</si>
  <si>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</si>
  <si>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</si>
  <si>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</si>
  <si>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</si>
  <si>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</si>
  <si>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</si>
  <si>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</si>
  <si>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</si>
  <si>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</si>
  <si>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</si>
  <si>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</si>
  <si>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</si>
  <si>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</si>
  <si>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</si>
  <si>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</si>
  <si>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</si>
  <si>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</si>
  <si>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</si>
  <si>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</si>
  <si>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</si>
  <si>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</si>
  <si>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</si>
  <si>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</si>
  <si>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</si>
  <si>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</si>
  <si>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</si>
  <si>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</si>
  <si>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</si>
  <si>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</si>
  <si>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</si>
  <si>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</si>
  <si>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</si>
  <si>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</si>
  <si>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</si>
  <si>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</si>
  <si>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</si>
  <si>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</si>
  <si>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</si>
  <si>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</si>
  <si>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</si>
  <si>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</si>
  <si>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</si>
  <si>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</si>
  <si>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</si>
  <si>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</si>
  <si>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</si>
  <si>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</si>
  <si>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</si>
  <si>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</si>
  <si>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</si>
  <si>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</si>
  <si>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</si>
  <si>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</si>
  <si>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</si>
  <si>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</si>
  <si>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</si>
  <si>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</si>
  <si>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</si>
  <si>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</si>
  <si>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</si>
  <si>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</si>
  <si>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</si>
  <si>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</si>
  <si>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</si>
  <si>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</si>
  <si>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</si>
  <si>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</si>
  <si>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</si>
  <si>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</si>
  <si>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</si>
  <si>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</si>
  <si>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</si>
  <si>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</si>
  <si>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</si>
  <si>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</si>
  <si>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</si>
  <si>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</si>
  <si>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</si>
  <si>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</si>
  <si>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</si>
  <si>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</si>
  <si>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</si>
  <si>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</si>
  <si>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</si>
  <si>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</si>
  <si>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</si>
  <si>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</si>
  <si>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</si>
  <si>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</si>
  <si>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</si>
  <si>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</si>
  <si>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</si>
  <si>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</si>
  <si>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</si>
  <si>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</si>
  <si>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</si>
  <si>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</si>
  <si>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</si>
  <si>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</si>
  <si>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</si>
  <si>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</si>
  <si>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</si>
  <si>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</si>
  <si>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</si>
  <si>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</si>
  <si>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</si>
  <si>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</si>
  <si>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</si>
  <si>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</si>
  <si>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</si>
  <si>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</si>
  <si>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</si>
  <si>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</si>
  <si>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</si>
  <si>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</si>
  <si>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</si>
  <si>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</si>
  <si>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</si>
  <si>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</si>
  <si>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</si>
  <si>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</si>
  <si>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</si>
  <si>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</si>
  <si>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</si>
  <si>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</si>
  <si>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</si>
  <si>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</si>
  <si>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</si>
  <si>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</si>
  <si>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</si>
  <si>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</si>
  <si>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</si>
  <si>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</si>
  <si>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</si>
  <si>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</si>
  <si>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</si>
  <si>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</si>
  <si>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</si>
  <si>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</si>
  <si>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</si>
  <si>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</si>
  <si>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</si>
  <si>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</si>
  <si>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</si>
  <si>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</si>
  <si>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</si>
  <si>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</si>
  <si>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</si>
  <si>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</si>
  <si>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</si>
  <si>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</si>
  <si>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</si>
  <si>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</si>
  <si>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</si>
  <si>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</si>
  <si>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</si>
  <si>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</si>
  <si>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</si>
  <si>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</si>
  <si>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</si>
  <si>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</si>
  <si>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</si>
  <si>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</si>
  <si>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</si>
  <si>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</si>
  <si>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</si>
  <si>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</si>
  <si>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</si>
  <si>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</si>
  <si>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</si>
  <si>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</si>
  <si>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</si>
  <si>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</si>
  <si>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</si>
  <si>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</si>
  <si>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</si>
  <si>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</si>
  <si>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</si>
  <si>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</si>
  <si>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</si>
  <si>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</si>
  <si>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</si>
  <si>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</si>
  <si>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</si>
  <si>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</si>
  <si>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</si>
  <si>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</si>
  <si>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</si>
  <si>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</si>
  <si>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</si>
  <si>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</si>
  <si>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</si>
  <si>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</si>
  <si>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</si>
  <si>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</si>
  <si>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</si>
  <si>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</si>
  <si>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</si>
  <si>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</si>
  <si>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</si>
  <si>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</si>
  <si>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</si>
  <si>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</si>
  <si>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</si>
  <si>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</si>
  <si>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</si>
  <si>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</si>
  <si>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</si>
  <si>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</si>
  <si>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</si>
  <si>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</si>
  <si>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</si>
  <si>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</si>
  <si>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</si>
  <si>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</si>
  <si>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</si>
  <si>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</si>
  <si>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</si>
  <si>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</si>
  <si>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</si>
  <si>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</si>
  <si>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</si>
  <si>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</si>
  <si>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</si>
  <si>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</si>
  <si>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</si>
  <si>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</si>
  <si>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</si>
  <si>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</si>
  <si>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</si>
  <si>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</si>
  <si>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</si>
  <si>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</si>
  <si>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</si>
  <si>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</si>
  <si>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</si>
  <si>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</si>
  <si>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</si>
  <si>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</si>
  <si>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</si>
  <si>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</si>
  <si>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</si>
  <si>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</si>
  <si>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</si>
  <si>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</si>
  <si>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</si>
  <si>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</si>
  <si>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</si>
  <si>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</si>
  <si>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</si>
  <si>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</si>
  <si>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</si>
  <si>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</si>
  <si>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</si>
  <si>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</si>
  <si>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</si>
  <si>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</si>
  <si>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</si>
  <si>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</si>
  <si>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</si>
  <si>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</si>
  <si>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</si>
  <si>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</si>
  <si>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</si>
  <si>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</si>
  <si>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</si>
  <si>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</si>
  <si>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</si>
  <si>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</si>
  <si>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</si>
  <si>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</si>
  <si>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</si>
  <si>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</si>
  <si>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</si>
  <si>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</si>
  <si>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</si>
  <si>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</si>
  <si>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</si>
  <si>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</si>
  <si>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</si>
  <si>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</si>
  <si>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</si>
  <si>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</si>
  <si>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</si>
  <si>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</si>
  <si>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</si>
  <si>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</si>
  <si>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</si>
  <si>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</si>
  <si>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</si>
  <si>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</si>
  <si>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</si>
  <si>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</si>
  <si>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</si>
  <si>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</si>
  <si>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</si>
  <si>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</si>
  <si>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</si>
  <si>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</si>
  <si>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</si>
  <si>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</si>
  <si>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</si>
  <si>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</si>
  <si>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</si>
  <si>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</si>
  <si>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</si>
  <si>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</si>
  <si>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</si>
  <si>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</si>
  <si>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</si>
  <si>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</si>
  <si>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</si>
  <si>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</si>
  <si>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</si>
  <si>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</si>
  <si>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</si>
  <si>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</si>
  <si>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</si>
  <si>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</si>
  <si>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</si>
  <si>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</si>
  <si>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</si>
  <si>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</si>
  <si>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</si>
  <si>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</si>
  <si>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</si>
  <si>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</si>
  <si>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</si>
  <si>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</si>
  <si>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</si>
  <si>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</si>
  <si>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</si>
  <si>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</si>
  <si>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</si>
  <si>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</si>
  <si>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</si>
  <si>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</si>
  <si>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</si>
  <si>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</si>
  <si>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</si>
  <si>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</si>
  <si>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</si>
  <si>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</si>
  <si>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</si>
  <si>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</si>
  <si>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</si>
  <si>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</si>
  <si>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</si>
  <si>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</si>
  <si>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</si>
  <si>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</si>
  <si>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</si>
  <si>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</si>
  <si>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</si>
  <si>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</si>
  <si>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</si>
  <si>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</si>
  <si>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</si>
  <si>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</si>
  <si>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</si>
  <si>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</si>
  <si>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</si>
  <si>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</si>
  <si>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</si>
  <si>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</si>
  <si>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</si>
  <si>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</si>
  <si>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</si>
  <si>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</si>
  <si>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</si>
  <si>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</si>
  <si>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</si>
  <si>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</si>
  <si>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</si>
  <si>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</si>
  <si>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</si>
  <si>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</si>
  <si>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</si>
  <si>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</si>
  <si>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</si>
  <si>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</si>
  <si>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</si>
  <si>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</si>
  <si>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</si>
  <si>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</si>
  <si>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</si>
  <si>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</si>
  <si>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</si>
  <si>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</si>
  <si>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</si>
  <si>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</si>
  <si>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</si>
  <si>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</si>
  <si>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</si>
  <si>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</si>
  <si>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</si>
  <si>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</si>
  <si>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</si>
  <si>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</si>
  <si>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</si>
  <si>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</si>
  <si>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</si>
  <si>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</si>
  <si>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</si>
  <si>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</si>
  <si>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</si>
  <si>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</si>
  <si>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</si>
  <si>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</si>
  <si>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</si>
  <si>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</si>
  <si>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</si>
  <si>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</si>
  <si>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</si>
  <si>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</si>
  <si>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</si>
  <si>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</si>
  <si>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</si>
  <si>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</si>
  <si>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</si>
  <si>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</si>
  <si>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</si>
  <si>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</si>
  <si>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</si>
  <si>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</si>
  <si>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</si>
  <si>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</si>
  <si>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</si>
  <si>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</si>
  <si>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</si>
  <si>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</si>
  <si>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</si>
  <si>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</si>
  <si>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</si>
  <si>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</si>
  <si>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</si>
  <si>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</si>
  <si>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</si>
  <si>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</si>
  <si>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</si>
  <si>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</si>
  <si>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</si>
  <si>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</si>
  <si>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</si>
  <si>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</si>
  <si>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</si>
  <si>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</si>
  <si>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</si>
  <si>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</si>
  <si>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</si>
  <si>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</si>
  <si>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</si>
  <si>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</si>
  <si>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</si>
  <si>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</si>
  <si>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</si>
  <si>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</si>
  <si>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</si>
  <si>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</si>
  <si>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</si>
  <si>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</si>
  <si>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</si>
  <si>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</si>
  <si>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</si>
  <si>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</si>
  <si>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</si>
  <si>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</si>
  <si>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</si>
  <si>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</si>
  <si>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</si>
  <si>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</si>
  <si>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</si>
  <si>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</si>
  <si>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</si>
  <si>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</si>
  <si>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</si>
  <si>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</si>
  <si>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</si>
  <si>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</si>
  <si>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</si>
  <si>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</si>
  <si>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</si>
  <si>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</si>
  <si>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</si>
  <si>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</si>
  <si>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</si>
  <si>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</si>
  <si>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</si>
  <si>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</si>
  <si>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</si>
  <si>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</si>
  <si>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</si>
  <si>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</si>
  <si>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</si>
  <si>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</si>
  <si>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</si>
  <si>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</si>
  <si>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</si>
  <si>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</si>
  <si>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</si>
  <si>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</si>
  <si>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</si>
  <si>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</si>
  <si>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</si>
  <si>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</si>
  <si>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</si>
  <si>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</si>
  <si>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</si>
  <si>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</si>
  <si>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</si>
  <si>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</si>
  <si>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</si>
  <si>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</si>
  <si>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</si>
  <si>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</si>
  <si>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</si>
  <si>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</si>
  <si>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</si>
  <si>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</si>
  <si>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</si>
  <si>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</si>
  <si>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</si>
  <si>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</si>
  <si>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</si>
  <si>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</si>
  <si>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</si>
  <si>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</si>
  <si>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</si>
  <si>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</si>
  <si>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</si>
  <si>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</si>
  <si>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</si>
  <si>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</si>
  <si>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</si>
  <si>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</si>
  <si>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</si>
  <si>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</si>
  <si>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</si>
  <si>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</si>
  <si>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</si>
  <si>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</si>
  <si>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</si>
  <si>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</si>
  <si>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</si>
  <si>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</si>
  <si>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</si>
  <si>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</si>
  <si>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</si>
  <si>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</si>
  <si>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</si>
  <si>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</si>
  <si>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</si>
  <si>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</si>
  <si>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</si>
  <si>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</si>
  <si>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</si>
  <si>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</si>
  <si>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</si>
  <si>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</si>
  <si>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</si>
  <si>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</si>
  <si>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</si>
  <si>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</si>
  <si>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</si>
  <si>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</si>
  <si>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</si>
  <si>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</si>
  <si>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</si>
  <si>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</si>
  <si>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</si>
  <si>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</si>
  <si>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</si>
  <si>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</si>
  <si>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</si>
  <si>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</si>
  <si>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</si>
  <si>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</si>
  <si>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</si>
  <si>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</si>
  <si>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</si>
  <si>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</si>
  <si>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</si>
  <si>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</si>
  <si>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</si>
  <si>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</si>
  <si>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</si>
  <si>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</si>
  <si>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</si>
  <si>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</si>
  <si>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</si>
  <si>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</si>
  <si>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</si>
  <si>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</si>
  <si>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</si>
  <si>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</si>
  <si>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</si>
  <si>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</si>
  <si>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</si>
  <si>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</si>
  <si>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</si>
  <si>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</si>
  <si>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</si>
  <si>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</si>
  <si>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</si>
  <si>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</si>
  <si>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</si>
  <si>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</si>
  <si>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</si>
  <si>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</si>
  <si>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</si>
  <si>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</si>
  <si>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</si>
  <si>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</si>
  <si>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</si>
  <si>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</si>
  <si>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</si>
  <si>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</si>
  <si>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</si>
  <si>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</si>
  <si>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</si>
  <si>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</si>
  <si>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</si>
  <si>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</si>
  <si>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</si>
  <si>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</si>
  <si>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</si>
  <si>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</si>
  <si>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</si>
  <si>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</si>
  <si>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</si>
  <si>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</si>
  <si>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</si>
  <si>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</si>
  <si>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</si>
  <si>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</si>
  <si>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</si>
  <si>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</si>
  <si>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</si>
  <si>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</si>
  <si>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</si>
  <si>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</si>
  <si>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</si>
  <si>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</si>
  <si>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</si>
  <si>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</si>
  <si>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</si>
  <si>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</si>
  <si>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</si>
  <si>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</si>
  <si>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</si>
  <si>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</si>
  <si>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</si>
  <si>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</si>
  <si>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</si>
  <si>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</si>
  <si>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</si>
  <si>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</si>
  <si>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</si>
  <si>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</si>
  <si>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</si>
  <si>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</si>
  <si>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</si>
  <si>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</si>
  <si>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</si>
  <si>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</si>
  <si>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</si>
  <si>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</si>
  <si>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</si>
  <si>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</si>
  <si>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</si>
  <si>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</si>
  <si>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</si>
  <si>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</si>
  <si>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</si>
  <si>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</si>
  <si>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</si>
  <si>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</si>
  <si>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</si>
  <si>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</si>
  <si>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</si>
  <si>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</si>
  <si>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</si>
  <si>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</si>
  <si>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</si>
  <si>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</si>
  <si>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</si>
  <si>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</si>
  <si>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</si>
  <si>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</si>
  <si>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</si>
  <si>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</si>
  <si>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</si>
  <si>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</si>
  <si>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</si>
  <si>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</si>
  <si>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</si>
  <si>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</si>
  <si>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</si>
  <si>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</si>
  <si>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</si>
  <si>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</si>
  <si>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</si>
  <si>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</si>
  <si>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</si>
  <si>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</si>
  <si>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</si>
  <si>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</si>
  <si>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</si>
  <si>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</si>
  <si>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</si>
  <si>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</si>
  <si>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</si>
  <si>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</si>
  <si>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</si>
  <si>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</si>
  <si>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</si>
  <si>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</si>
  <si>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</si>
  <si>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</si>
  <si>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</si>
  <si>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</si>
  <si>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</si>
  <si>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</si>
  <si>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</si>
  <si>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</si>
  <si>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</si>
  <si>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</si>
  <si>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</si>
  <si>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</si>
  <si>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</si>
  <si>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</si>
  <si>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</si>
  <si>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</si>
  <si>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</si>
  <si>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</si>
  <si>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</si>
  <si>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</si>
  <si>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</si>
  <si>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</si>
  <si>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</si>
  <si>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</si>
  <si>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</si>
  <si>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</si>
  <si>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</si>
  <si>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</si>
  <si>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</si>
  <si>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</si>
  <si>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</si>
  <si>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</si>
  <si>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</si>
  <si>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</si>
  <si>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</si>
  <si>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</si>
  <si>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</si>
  <si>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</si>
  <si>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</si>
  <si>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</si>
  <si>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</si>
  <si>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</si>
  <si>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</si>
  <si>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</si>
  <si>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</si>
  <si>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</si>
  <si>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</si>
  <si>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</si>
  <si>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</si>
  <si>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</si>
  <si>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</si>
  <si>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</si>
  <si>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</si>
  <si>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</si>
  <si>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</si>
  <si>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</si>
  <si>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</si>
  <si>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</si>
  <si>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</si>
  <si>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</si>
  <si>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</si>
  <si>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</si>
  <si>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</si>
  <si>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</si>
  <si>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</si>
  <si>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</si>
  <si>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</si>
  <si>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</si>
  <si>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</si>
  <si>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</si>
  <si>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</si>
  <si>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</si>
  <si>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</si>
  <si>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</si>
  <si>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</si>
  <si>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</si>
  <si>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</si>
  <si>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</si>
  <si>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</si>
  <si>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</si>
  <si>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</si>
  <si>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</si>
  <si>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</si>
  <si>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</si>
  <si>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</si>
  <si>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</si>
  <si>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</si>
  <si>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</si>
  <si>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</si>
  <si>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</si>
  <si>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</si>
  <si>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</si>
  <si>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</si>
  <si>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</si>
  <si>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</si>
  <si>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</si>
  <si>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</si>
  <si>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</si>
  <si>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</si>
  <si>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</si>
  <si>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</si>
  <si>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</si>
  <si>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</si>
  <si>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</si>
  <si>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</si>
  <si>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</si>
  <si>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</si>
  <si>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</si>
  <si>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</si>
  <si>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</si>
  <si>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</si>
  <si>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</si>
  <si>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</si>
  <si>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</si>
  <si>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</si>
  <si>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</si>
  <si>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</si>
  <si>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</si>
  <si>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</si>
  <si>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</si>
  <si>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</si>
  <si>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</si>
  <si>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</si>
  <si>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</si>
  <si>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</si>
  <si>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</si>
  <si>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</si>
  <si>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</si>
  <si>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</si>
  <si>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</si>
  <si>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</si>
  <si>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</si>
  <si>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</si>
  <si>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</si>
  <si>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</si>
  <si>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</si>
  <si>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</si>
  <si>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</si>
  <si>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</si>
  <si>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</si>
  <si>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</si>
  <si>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</si>
  <si>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</si>
  <si>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</si>
  <si>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</si>
  <si>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</si>
  <si>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</si>
  <si>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</si>
  <si>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</si>
  <si>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</si>
  <si>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</si>
  <si>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</si>
  <si>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</si>
  <si>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</si>
  <si>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</si>
  <si>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</si>
  <si>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</si>
  <si>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</si>
  <si>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</si>
  <si>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</si>
  <si>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</si>
  <si>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</si>
  <si>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</si>
  <si>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</si>
  <si>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</si>
  <si>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</si>
  <si>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</si>
  <si>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</si>
  <si>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</si>
  <si>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</si>
  <si>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</si>
  <si>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</si>
  <si>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</si>
  <si>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</si>
  <si>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</si>
  <si>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</si>
  <si>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</si>
  <si>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</si>
  <si>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</si>
  <si>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</si>
  <si>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</si>
  <si>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</si>
  <si>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</si>
  <si>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</si>
  <si>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</si>
  <si>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</si>
  <si>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</si>
  <si>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</si>
  <si>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</si>
  <si>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</si>
  <si>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</si>
  <si>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</si>
  <si>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</si>
  <si>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</si>
  <si>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</si>
  <si>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</si>
  <si>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</si>
  <si>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</si>
  <si>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</si>
  <si>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</si>
  <si>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</si>
  <si>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</si>
  <si>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</si>
  <si>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</si>
  <si>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</si>
  <si>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</si>
  <si>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</si>
  <si>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</si>
  <si>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</si>
  <si>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</si>
  <si>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</si>
  <si>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</si>
  <si>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</si>
  <si>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</si>
  <si>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</si>
  <si>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</si>
  <si>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</si>
  <si>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</si>
  <si>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</si>
  <si>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</si>
  <si>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</si>
  <si>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</si>
  <si>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</si>
  <si>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</si>
  <si>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</si>
  <si>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</si>
  <si>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</si>
  <si>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</si>
  <si>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</si>
  <si>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</si>
  <si>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</si>
  <si>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</si>
  <si>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</si>
  <si>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</si>
  <si>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</si>
  <si>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</si>
  <si>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</si>
  <si>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</si>
  <si>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</si>
  <si>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</si>
  <si>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</si>
  <si>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</si>
  <si>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</si>
  <si>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</si>
  <si>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</si>
  <si>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</si>
  <si>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</si>
  <si>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</si>
  <si>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</si>
  <si>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</si>
  <si>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</si>
  <si>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</si>
  <si>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</si>
  <si>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</si>
  <si>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</si>
  <si>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</si>
  <si>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</si>
  <si>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</si>
  <si>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</si>
  <si>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</si>
  <si>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</si>
  <si>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</si>
  <si>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</si>
  <si>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</si>
  <si>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</si>
  <si>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</si>
  <si>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</si>
  <si>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</si>
  <si>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</si>
  <si>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</si>
  <si>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</si>
  <si>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</si>
  <si>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</si>
  <si>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</si>
  <si>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</si>
  <si>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</si>
  <si>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</si>
  <si>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</si>
  <si>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</si>
  <si>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</si>
  <si>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</si>
  <si>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</si>
  <si>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</si>
  <si>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</si>
  <si>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</si>
  <si>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</si>
  <si>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</si>
  <si>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</si>
  <si>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</si>
  <si>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</si>
  <si>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</si>
  <si>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</si>
  <si>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</si>
  <si>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</si>
  <si>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</si>
  <si>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</si>
  <si>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</si>
  <si>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</si>
  <si>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</si>
  <si>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</si>
  <si>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</si>
  <si>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</si>
  <si>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</si>
  <si>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</si>
  <si>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</si>
  <si>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</si>
  <si>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</si>
  <si>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</si>
  <si>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</si>
  <si>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</si>
  <si>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</si>
  <si>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</si>
  <si>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</si>
  <si>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</si>
  <si>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</si>
  <si>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</si>
  <si>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</si>
  <si>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</si>
  <si>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</si>
  <si>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</si>
  <si>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</si>
  <si>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</si>
  <si>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</si>
  <si>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</si>
  <si>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</si>
  <si>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</si>
  <si>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</si>
  <si>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</si>
  <si>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</si>
  <si>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</si>
  <si>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</si>
  <si>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</si>
  <si>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</si>
  <si>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</si>
  <si>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</si>
  <si>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</si>
  <si>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</si>
  <si>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</si>
  <si>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</si>
  <si>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</si>
  <si>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</si>
  <si>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</si>
  <si>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</si>
  <si>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</si>
  <si>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</si>
  <si>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</si>
  <si>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</si>
  <si>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</si>
  <si>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</si>
  <si>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</si>
  <si>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</si>
  <si>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</si>
  <si>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</si>
  <si>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</si>
  <si>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</si>
  <si>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</si>
  <si>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</si>
  <si>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</si>
  <si>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</si>
  <si>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</si>
  <si>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</si>
  <si>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</si>
  <si>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</si>
  <si>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</si>
  <si>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</si>
  <si>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</si>
  <si>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</si>
  <si>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</si>
  <si>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</si>
  <si>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</si>
  <si>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</si>
  <si>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</si>
  <si>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</si>
  <si>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</si>
  <si>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</si>
  <si>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</si>
  <si>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</si>
  <si>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</si>
  <si>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</si>
  <si>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</si>
  <si>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</si>
  <si>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</si>
  <si>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</si>
  <si>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</si>
  <si>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</si>
  <si>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</si>
  <si>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</si>
  <si>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</si>
  <si>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</si>
  <si>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</si>
  <si>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</si>
  <si>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</si>
  <si>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</si>
  <si>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</si>
  <si>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</si>
  <si>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</si>
  <si>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</si>
  <si>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</si>
  <si>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</si>
  <si>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</si>
  <si>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</si>
  <si>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</si>
  <si>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</si>
  <si>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</si>
  <si>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</si>
  <si>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</si>
  <si>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</si>
  <si>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</si>
  <si>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</si>
  <si>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</si>
  <si>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</si>
  <si>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</si>
  <si>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</si>
  <si>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</si>
  <si>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</si>
  <si>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</si>
  <si>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</si>
  <si>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</si>
  <si>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</si>
  <si>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</si>
  <si>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</si>
  <si>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</si>
  <si>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</si>
  <si>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</si>
  <si>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</si>
  <si>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</si>
  <si>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</si>
  <si>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</si>
  <si>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</si>
  <si>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</si>
  <si>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</si>
  <si>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</si>
  <si>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</si>
  <si>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</si>
  <si>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</si>
  <si>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</si>
  <si>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</si>
  <si>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</si>
  <si>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</si>
  <si>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</si>
  <si>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</si>
  <si>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</si>
  <si>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</si>
  <si>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</si>
  <si>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</si>
  <si>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</si>
  <si>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</si>
  <si>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</si>
  <si>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</si>
  <si>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</si>
  <si>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</si>
  <si>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</si>
  <si>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</si>
  <si>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</si>
  <si>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</si>
  <si>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</si>
  <si>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</si>
  <si>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</si>
  <si>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</si>
  <si>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</si>
  <si>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</si>
  <si>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</si>
  <si>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</si>
  <si>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</si>
  <si>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</si>
  <si>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</si>
  <si>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</si>
  <si>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</si>
  <si>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</si>
  <si>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</si>
  <si>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</si>
  <si>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</si>
  <si>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</si>
  <si>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</si>
  <si>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</si>
  <si>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</si>
  <si>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</si>
  <si>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</si>
  <si>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</si>
  <si>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</si>
  <si>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</si>
  <si>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</si>
  <si>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</si>
  <si>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</si>
  <si>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</si>
  <si>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</si>
  <si>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</si>
  <si>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</si>
  <si>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</si>
  <si>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</si>
  <si>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</si>
  <si>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</si>
  <si>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</si>
  <si>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</si>
  <si>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</si>
  <si>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</si>
  <si>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</si>
  <si>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</si>
  <si>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</si>
  <si>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</si>
  <si>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</si>
  <si>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</si>
  <si>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</si>
  <si>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</si>
  <si>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</si>
  <si>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</si>
  <si>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</si>
  <si>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</si>
  <si>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</si>
  <si>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</si>
  <si>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</si>
  <si>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</si>
  <si>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</si>
  <si>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</si>
  <si>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</si>
  <si>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</si>
  <si>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</si>
  <si>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</si>
  <si>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</si>
  <si>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</si>
  <si>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</si>
  <si>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</si>
  <si>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</si>
  <si>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</si>
  <si>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</si>
  <si>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</si>
  <si>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</si>
  <si>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</si>
  <si>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</si>
  <si>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</si>
  <si>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</si>
  <si>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</si>
  <si>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</si>
  <si>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</si>
  <si>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</si>
  <si>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</si>
  <si>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</si>
  <si>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</si>
  <si>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</si>
  <si>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</si>
  <si>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</si>
  <si>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</si>
  <si>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</si>
  <si>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</si>
  <si>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</si>
  <si>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</si>
  <si>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</si>
  <si>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</si>
  <si>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</si>
  <si>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</si>
  <si>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</si>
  <si>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</si>
  <si>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</si>
  <si>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</si>
  <si>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</si>
  <si>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</si>
  <si>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</si>
  <si>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</si>
  <si>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</si>
  <si>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</si>
  <si>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</si>
  <si>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</si>
  <si>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</si>
  <si>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</si>
  <si>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</si>
  <si>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</si>
  <si>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</si>
  <si>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</si>
  <si>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</si>
  <si>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</si>
  <si>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</si>
  <si>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</si>
  <si>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</si>
  <si>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</si>
  <si>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</si>
  <si>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</si>
  <si>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</si>
  <si>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</si>
  <si>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</si>
  <si>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</si>
  <si>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</si>
  <si>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</si>
  <si>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</si>
  <si>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</si>
  <si>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</si>
  <si>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</si>
  <si>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</si>
  <si>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</si>
  <si>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</si>
  <si>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</si>
  <si>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</si>
  <si>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</si>
  <si>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</si>
  <si>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</si>
  <si>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</si>
  <si>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</si>
  <si>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</si>
  <si>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</si>
  <si>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</si>
  <si>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</si>
  <si>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</si>
  <si>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</si>
  <si>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</si>
  <si>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</si>
  <si>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</si>
  <si>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</si>
  <si>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</si>
  <si>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</si>
  <si>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</si>
  <si>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</si>
  <si>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</si>
  <si>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</si>
  <si>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</si>
  <si>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</si>
  <si>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</si>
  <si>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</si>
  <si>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</si>
  <si>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</si>
  <si>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</si>
  <si>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</si>
  <si>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</si>
  <si>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</si>
  <si>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</si>
  <si>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</si>
  <si>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</si>
  <si>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</si>
  <si>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</si>
  <si>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</si>
  <si>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</si>
  <si>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</si>
  <si>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</si>
  <si>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</si>
  <si>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</si>
  <si>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</si>
  <si>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</si>
  <si>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</si>
  <si>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</si>
  <si>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</si>
  <si>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</si>
  <si>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</si>
  <si>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</si>
  <si>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</si>
  <si>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</si>
  <si>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</si>
  <si>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</si>
  <si>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</si>
  <si>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</si>
  <si>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</si>
  <si>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</si>
  <si>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</si>
  <si>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</si>
  <si>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</si>
  <si>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</si>
  <si>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</si>
  <si>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</si>
  <si>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</si>
  <si>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</si>
  <si>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</si>
  <si>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</si>
  <si>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</si>
  <si>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</si>
  <si>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</si>
  <si>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</si>
  <si>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</si>
  <si>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</si>
  <si>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</si>
  <si>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</si>
  <si>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</si>
  <si>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</si>
  <si>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</si>
  <si>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</si>
  <si>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</si>
  <si>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</si>
  <si>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</si>
  <si>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</si>
  <si>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</si>
  <si>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</si>
  <si>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</si>
  <si>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</si>
  <si>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</si>
  <si>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</si>
  <si>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</si>
  <si>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</si>
  <si>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</si>
  <si>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</si>
  <si>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</si>
  <si>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</si>
  <si>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</si>
  <si>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</si>
  <si>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</si>
  <si>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</si>
  <si>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</si>
  <si>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</si>
  <si>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</si>
  <si>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</si>
  <si>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</si>
  <si>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</si>
  <si>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</si>
  <si>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</si>
  <si>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</si>
  <si>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</si>
  <si>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</si>
  <si>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</si>
  <si>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</si>
  <si>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</si>
  <si>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</si>
  <si>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</si>
  <si>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</si>
  <si>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</si>
  <si>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</si>
  <si>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</si>
  <si>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</si>
  <si>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</si>
  <si>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</si>
  <si>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</si>
  <si>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</si>
  <si>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</si>
  <si>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</si>
  <si>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</si>
  <si>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</si>
  <si>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</si>
  <si>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</si>
  <si>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</si>
  <si>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</si>
  <si>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</si>
  <si>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</si>
  <si>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</si>
  <si>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</si>
  <si>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</si>
  <si>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</si>
  <si>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</si>
  <si>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</si>
  <si>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</si>
  <si>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</si>
  <si>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</si>
  <si>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</si>
  <si>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</si>
  <si>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</si>
  <si>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</si>
  <si>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</si>
  <si>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</si>
  <si>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</si>
  <si>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</si>
  <si>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</si>
  <si>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</si>
  <si>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</si>
  <si>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</si>
  <si>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</si>
  <si>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</si>
  <si>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</si>
  <si>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</si>
  <si>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</si>
  <si>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</si>
  <si>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</si>
  <si>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</si>
  <si>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</si>
  <si>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</si>
  <si>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</si>
  <si>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</si>
  <si>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</si>
  <si>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</si>
  <si>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</si>
  <si>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</si>
  <si>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</si>
  <si>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</si>
  <si>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</si>
  <si>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</si>
  <si>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</si>
  <si>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</si>
  <si>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</si>
  <si>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</si>
  <si>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</si>
  <si>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</si>
  <si>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</si>
  <si>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</si>
  <si>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</si>
  <si>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</si>
  <si>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</si>
  <si>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</si>
  <si>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</si>
  <si>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</si>
  <si>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</si>
  <si>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</si>
  <si>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</si>
  <si>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</si>
  <si>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</si>
  <si>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</si>
  <si>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</si>
  <si>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</si>
  <si>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</si>
  <si>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</si>
  <si>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</si>
  <si>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</si>
  <si>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</si>
  <si>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</si>
  <si>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</si>
  <si>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</si>
  <si>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</si>
  <si>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</si>
  <si>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</si>
  <si>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</si>
  <si>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</si>
  <si>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</si>
  <si>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</si>
  <si>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</si>
  <si>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</si>
  <si>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</si>
  <si>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</si>
  <si>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</si>
  <si>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</si>
  <si>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</si>
  <si>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</si>
  <si>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</si>
  <si>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</si>
  <si>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</si>
  <si>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</si>
  <si>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</si>
  <si>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</si>
  <si>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</si>
  <si>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</si>
  <si>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</si>
  <si>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</si>
  <si>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</si>
  <si>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</si>
  <si>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</si>
  <si>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</si>
  <si>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</si>
  <si>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</si>
  <si>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</si>
  <si>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</si>
  <si>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</si>
  <si>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</si>
  <si>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</si>
  <si>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</si>
  <si>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</si>
  <si>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</si>
  <si>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</si>
  <si>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</si>
  <si>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</si>
  <si>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</si>
  <si>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</si>
  <si>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</si>
  <si>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</si>
  <si>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</si>
  <si>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</si>
  <si>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</si>
  <si>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</si>
  <si>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</si>
  <si>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</si>
  <si>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</si>
  <si>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</si>
  <si>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</si>
  <si>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</si>
  <si>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</si>
  <si>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</si>
  <si>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</si>
  <si>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</si>
  <si>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</si>
  <si>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</si>
  <si>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</si>
  <si>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</si>
  <si>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</si>
  <si>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</si>
  <si>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</si>
  <si>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</si>
  <si>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</si>
  <si>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</si>
  <si>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</si>
  <si>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</si>
  <si>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</si>
  <si>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</si>
  <si>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</si>
  <si>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</si>
  <si>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</si>
  <si>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</si>
  <si>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</si>
  <si>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</si>
  <si>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</si>
  <si>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</si>
  <si>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</si>
  <si>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</si>
  <si>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</si>
  <si>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</si>
  <si>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</si>
  <si>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</si>
  <si>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</si>
  <si>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</si>
  <si>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</si>
  <si>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</si>
  <si>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</si>
  <si>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</si>
  <si>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</si>
  <si>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</si>
  <si>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</si>
  <si>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</si>
  <si>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</si>
  <si>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</si>
  <si>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</si>
  <si>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</si>
  <si>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</si>
  <si>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</si>
  <si>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</si>
  <si>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</si>
  <si>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</si>
  <si>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</si>
  <si>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</si>
  <si>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</si>
  <si>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</si>
  <si>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</si>
  <si>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</si>
  <si>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</si>
  <si>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</si>
  <si>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</si>
  <si>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</si>
  <si>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</si>
  <si>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</si>
  <si>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</si>
  <si>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</si>
  <si>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</si>
  <si>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</si>
  <si>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</si>
  <si>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</si>
  <si>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</si>
  <si>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</si>
  <si>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</si>
  <si>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</si>
  <si>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</si>
  <si>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</si>
  <si>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</si>
  <si>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</si>
  <si>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</si>
  <si>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</si>
  <si>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</si>
  <si>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</si>
  <si>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</si>
  <si>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</si>
  <si>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</si>
  <si>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</si>
  <si>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</si>
  <si>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</si>
  <si>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</si>
  <si>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</si>
  <si>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</si>
  <si>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</si>
  <si>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</si>
  <si>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</si>
  <si>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</si>
  <si>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</si>
  <si>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</si>
  <si>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</si>
  <si>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</si>
  <si>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</si>
  <si>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</si>
  <si>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</si>
  <si>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</si>
  <si>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</si>
  <si>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</si>
  <si>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</si>
  <si>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</si>
  <si>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</si>
  <si>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</si>
  <si>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</si>
  <si>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</si>
  <si>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</si>
  <si>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</si>
  <si>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</si>
  <si>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</si>
  <si>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</si>
  <si>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</si>
  <si>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</si>
  <si>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</si>
  <si>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</si>
  <si>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</si>
  <si>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</si>
  <si>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</si>
  <si>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</si>
  <si>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</si>
  <si>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</si>
  <si>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</si>
  <si>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</si>
  <si>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</si>
  <si>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</si>
  <si>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</si>
  <si>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</si>
  <si>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</si>
  <si>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</si>
  <si>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</si>
  <si>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</si>
  <si>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</si>
  <si>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</si>
  <si>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</si>
  <si>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</si>
  <si>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</si>
  <si>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</si>
  <si>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</si>
  <si>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</si>
  <si>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</si>
  <si>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</si>
  <si>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</si>
  <si>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</si>
  <si>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</si>
  <si>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</si>
  <si>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</si>
  <si>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</si>
  <si>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</si>
  <si>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</si>
  <si>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</si>
  <si>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</si>
  <si>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</si>
  <si>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</si>
  <si>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</si>
  <si>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</si>
  <si>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</si>
  <si>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</si>
  <si>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</si>
  <si>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</si>
  <si>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</si>
  <si>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</si>
  <si>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</si>
  <si>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</si>
  <si>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</si>
  <si>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</si>
  <si>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</si>
  <si>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</si>
  <si>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</si>
  <si>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</si>
  <si>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</si>
  <si>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</si>
  <si>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</si>
  <si>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</si>
  <si>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</si>
  <si>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</si>
  <si>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</si>
  <si>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</si>
  <si>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</si>
  <si>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</si>
  <si>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</si>
  <si>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</si>
  <si>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</si>
  <si>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</si>
  <si>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</si>
  <si>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</si>
  <si>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</si>
  <si>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</si>
  <si>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</si>
  <si>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</si>
  <si>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</si>
  <si>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</si>
  <si>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</si>
  <si>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</si>
  <si>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</si>
  <si>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</si>
  <si>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</si>
  <si>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</si>
  <si>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</si>
  <si>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</si>
  <si>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</si>
  <si>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</si>
  <si>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</si>
  <si>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</si>
  <si>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</si>
  <si>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</si>
  <si>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</si>
  <si>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</si>
  <si>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</si>
  <si>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</si>
  <si>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</si>
  <si>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</si>
  <si>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</si>
  <si>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</si>
  <si>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</si>
  <si>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</si>
  <si>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</si>
  <si>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</si>
  <si>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</si>
  <si>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</si>
  <si>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</si>
  <si>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</si>
  <si>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</si>
  <si>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</si>
  <si>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</si>
  <si>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</si>
  <si>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</si>
  <si>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</si>
  <si>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</si>
  <si>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</si>
  <si>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</si>
  <si>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</si>
  <si>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</si>
  <si>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</si>
  <si>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</si>
  <si>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</si>
  <si>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</si>
  <si>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</si>
  <si>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</si>
  <si>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</si>
  <si>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</si>
  <si>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</si>
  <si>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</si>
  <si>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</si>
  <si>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</si>
  <si>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</si>
  <si>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</si>
  <si>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</si>
  <si>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</si>
  <si>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</si>
  <si>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</si>
  <si>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</si>
  <si>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</si>
  <si>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</si>
  <si>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</si>
  <si>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</si>
  <si>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</si>
  <si>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</si>
  <si>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</si>
  <si>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</si>
  <si>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</si>
  <si>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</si>
  <si>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</si>
  <si>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</si>
  <si>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</si>
  <si>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</si>
  <si>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</si>
  <si>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</si>
  <si>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</si>
  <si>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</si>
  <si>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</si>
  <si>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</si>
  <si>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</si>
  <si>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</si>
  <si>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</si>
  <si>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</si>
  <si>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</si>
  <si>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</si>
  <si>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</si>
  <si>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</si>
  <si>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</si>
  <si>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</si>
  <si>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</si>
  <si>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</si>
  <si>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</si>
  <si>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</si>
  <si>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</si>
  <si>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</si>
  <si>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</si>
  <si>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</si>
  <si>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</si>
  <si>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</si>
  <si>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</si>
  <si>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</si>
  <si>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</si>
  <si>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</si>
  <si>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</si>
  <si>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</si>
  <si>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</si>
  <si>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</si>
  <si>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</si>
  <si>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</si>
  <si>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</si>
  <si>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</si>
  <si>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</si>
  <si>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</si>
  <si>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</si>
  <si>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</si>
  <si>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</si>
  <si>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</si>
  <si>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</si>
  <si>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</si>
  <si>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</si>
  <si>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</si>
  <si>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</si>
  <si>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</si>
  <si>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</si>
  <si>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</si>
  <si>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</si>
  <si>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</si>
  <si>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</si>
  <si>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</si>
  <si>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</si>
  <si>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</si>
  <si>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</si>
  <si>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</si>
  <si>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</si>
  <si>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</si>
  <si>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</si>
  <si>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</si>
  <si>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</si>
  <si>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</si>
  <si>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</si>
  <si>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</si>
  <si>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</si>
  <si>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</si>
  <si>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</si>
  <si>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</si>
  <si>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</si>
  <si>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</si>
  <si>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</si>
  <si>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</si>
  <si>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</si>
  <si>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</si>
  <si>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</si>
  <si>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</si>
  <si>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</si>
  <si>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</si>
  <si>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</si>
  <si>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</si>
  <si>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</si>
  <si>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</si>
  <si>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</si>
  <si>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</si>
  <si>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</si>
  <si>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</si>
  <si>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</si>
  <si>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</si>
  <si>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</si>
  <si>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</si>
  <si>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</si>
  <si>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</si>
  <si>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</si>
  <si>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</si>
  <si>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</si>
  <si>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</si>
  <si>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</si>
  <si>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</si>
  <si>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</si>
  <si>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</si>
  <si>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</si>
  <si>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</si>
  <si>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</si>
  <si>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</si>
  <si>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</si>
  <si>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</si>
  <si>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</si>
  <si>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</si>
  <si>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</si>
  <si>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</si>
  <si>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</si>
  <si>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</si>
  <si>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</si>
  <si>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</si>
  <si>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</si>
  <si>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</si>
  <si>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</si>
  <si>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</si>
  <si>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</si>
  <si>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</si>
  <si>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</si>
  <si>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</si>
  <si>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</si>
  <si>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</si>
  <si>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</si>
  <si>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</si>
  <si>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</si>
  <si>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</si>
  <si>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</si>
  <si>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</si>
  <si>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</si>
  <si>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</si>
  <si>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</si>
  <si>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</si>
  <si>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</si>
  <si>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</si>
  <si>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</si>
  <si>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</si>
  <si>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</si>
  <si>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</si>
  <si>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</si>
  <si>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</si>
  <si>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</si>
  <si>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</si>
  <si>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</si>
  <si>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</si>
  <si>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</si>
  <si>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</si>
  <si>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</si>
  <si>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</si>
  <si>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</si>
  <si>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</si>
  <si>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</si>
  <si>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</si>
  <si>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</si>
  <si>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</si>
  <si>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</si>
  <si>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</si>
  <si>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</si>
  <si>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</si>
  <si>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</si>
  <si>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</si>
  <si>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</si>
  <si>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</si>
  <si>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</si>
  <si>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</si>
  <si>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</si>
  <si>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</si>
  <si>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</si>
  <si>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</si>
  <si>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</si>
  <si>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</si>
  <si>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</si>
  <si>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</si>
  <si>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</si>
  <si>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</si>
  <si>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</si>
  <si>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</si>
  <si>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</si>
  <si>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</si>
  <si>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</si>
  <si>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</si>
  <si>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</si>
  <si>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</si>
  <si>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</si>
  <si>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</si>
  <si>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</si>
  <si>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</si>
  <si>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</si>
  <si>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</si>
  <si>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</si>
  <si>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</si>
  <si>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</si>
  <si>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</si>
  <si>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</si>
  <si>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</si>
  <si>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</si>
  <si>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</si>
  <si>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</si>
  <si>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</si>
  <si>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</si>
  <si>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</si>
  <si>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</si>
  <si>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</si>
  <si>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</si>
  <si>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</si>
  <si>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</si>
  <si>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</si>
  <si>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</si>
  <si>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</si>
  <si>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</si>
  <si>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</si>
  <si>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</si>
  <si>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</si>
  <si>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</si>
  <si>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</si>
  <si>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</si>
  <si>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</si>
  <si>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</si>
  <si>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</si>
  <si>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</si>
  <si>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</si>
  <si>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</si>
  <si>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</si>
  <si>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</si>
  <si>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</si>
  <si>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</si>
  <si>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</si>
  <si>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</si>
  <si>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</si>
  <si>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</si>
  <si>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</si>
  <si>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</si>
  <si>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</si>
  <si>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</si>
  <si>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</si>
  <si>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</si>
  <si>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</si>
  <si>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</si>
  <si>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</si>
  <si>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</si>
  <si>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</si>
  <si>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</si>
  <si>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</si>
  <si>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</si>
  <si>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</si>
  <si>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</si>
  <si>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</si>
  <si>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</si>
  <si>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</si>
  <si>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</si>
  <si>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</si>
  <si>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</si>
  <si>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</si>
  <si>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</si>
  <si>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</si>
  <si>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</si>
  <si>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</si>
  <si>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</si>
  <si>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</si>
  <si>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</si>
  <si>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</si>
  <si>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</si>
  <si>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</si>
  <si>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</si>
  <si>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</si>
  <si>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</si>
  <si>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</si>
  <si>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</si>
  <si>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</si>
  <si>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</si>
  <si>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</si>
  <si>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</si>
  <si>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</si>
  <si>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</si>
  <si>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</si>
  <si>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</si>
  <si>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</si>
  <si>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</si>
  <si>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</si>
  <si>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</si>
  <si>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</si>
  <si>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</si>
  <si>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</si>
  <si>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</si>
  <si>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</si>
  <si>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</si>
  <si>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</si>
  <si>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</si>
  <si>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</si>
  <si>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</si>
  <si>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</si>
  <si>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</si>
  <si>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</si>
  <si>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</si>
  <si>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</si>
  <si>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</si>
  <si>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</si>
  <si>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</si>
  <si>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</si>
  <si>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</si>
  <si>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</si>
  <si>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</si>
  <si>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</si>
  <si>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</si>
  <si>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</si>
  <si>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</si>
  <si>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</si>
  <si>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</si>
  <si>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</si>
  <si>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</si>
  <si>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</si>
  <si>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</si>
  <si>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</si>
  <si>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</si>
  <si>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</si>
  <si>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</si>
  <si>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</si>
  <si>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</si>
  <si>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</si>
  <si>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</si>
  <si>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</si>
  <si>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</si>
  <si>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</si>
  <si>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</si>
  <si>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</si>
  <si>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</si>
  <si>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</si>
  <si>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</si>
  <si>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</si>
  <si>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</si>
  <si>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</si>
  <si>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</si>
  <si>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</si>
  <si>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</si>
  <si>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</si>
  <si>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</si>
  <si>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</si>
  <si>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</si>
  <si>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</si>
  <si>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</si>
  <si>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</si>
  <si>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</si>
  <si>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</si>
  <si>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</si>
  <si>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</si>
  <si>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</si>
  <si>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</si>
  <si>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</si>
  <si>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</si>
  <si>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</si>
  <si>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</si>
  <si>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</si>
  <si>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</si>
  <si>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</si>
  <si>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</si>
  <si>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</si>
  <si>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</si>
  <si>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</si>
  <si>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</si>
  <si>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</si>
  <si>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</si>
  <si>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</si>
  <si>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</si>
  <si>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</si>
  <si>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</si>
  <si>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</si>
  <si>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</si>
  <si>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</si>
  <si>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</si>
  <si>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</si>
  <si>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</si>
  <si>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</si>
  <si>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</si>
  <si>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</si>
  <si>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</si>
  <si>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</si>
  <si>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</si>
  <si>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</si>
  <si>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</si>
  <si>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</si>
  <si>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</si>
  <si>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</si>
  <si>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</si>
  <si>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</si>
  <si>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</si>
  <si>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</si>
  <si>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</si>
  <si>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</si>
  <si>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</si>
  <si>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</si>
  <si>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</si>
  <si>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</si>
  <si>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</si>
  <si>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</si>
  <si>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</si>
  <si>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</si>
  <si>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</si>
  <si>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</si>
  <si>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</si>
  <si>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</si>
  <si>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</si>
  <si>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</si>
  <si>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</si>
  <si>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</si>
  <si>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</si>
  <si>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</si>
  <si>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</si>
  <si>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</si>
  <si>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</si>
  <si>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</si>
  <si>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</si>
  <si>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</si>
  <si>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</si>
  <si>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</si>
  <si>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</si>
  <si>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</si>
  <si>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</si>
  <si>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</si>
  <si>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</si>
  <si>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</si>
  <si>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</si>
  <si>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</si>
  <si>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</si>
  <si>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</si>
  <si>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</si>
  <si>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</si>
  <si>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</si>
  <si>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</si>
  <si>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</si>
  <si>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</si>
  <si>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</si>
  <si>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</si>
  <si>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</si>
  <si>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</si>
  <si>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</si>
  <si>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</si>
  <si>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</si>
  <si>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</si>
  <si>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</si>
  <si>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</si>
  <si>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</si>
  <si>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</si>
  <si>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</si>
  <si>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</si>
  <si>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</si>
  <si>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</si>
  <si>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</si>
  <si>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</si>
  <si>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</si>
  <si>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</si>
  <si>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</si>
  <si>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</si>
  <si>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</si>
  <si>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</si>
  <si>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</si>
  <si>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</si>
  <si>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</si>
  <si>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</si>
  <si>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</si>
  <si>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</si>
  <si>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</si>
  <si>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</si>
  <si>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</si>
  <si>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</si>
  <si>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</si>
  <si>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</si>
  <si>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</si>
  <si>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</si>
  <si>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</si>
  <si>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</si>
  <si>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</si>
  <si>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</si>
  <si>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</si>
  <si>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</si>
  <si>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</si>
  <si>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</si>
  <si>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</si>
  <si>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</si>
  <si>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</si>
  <si>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</si>
  <si>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</si>
  <si>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</si>
  <si>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</si>
  <si>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</si>
  <si>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</si>
  <si>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</si>
  <si>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</si>
  <si>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</si>
  <si>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</si>
  <si>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</si>
  <si>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</si>
  <si>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</si>
  <si>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</si>
  <si>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</si>
  <si>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</si>
  <si>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</si>
  <si>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</si>
  <si>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</si>
  <si>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</si>
  <si>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</si>
  <si>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</si>
  <si>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</si>
  <si>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</si>
  <si>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</si>
  <si>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</si>
  <si>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</si>
  <si>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</si>
  <si>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</si>
  <si>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</si>
  <si>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</si>
  <si>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</si>
  <si>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</si>
  <si>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</si>
  <si>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</si>
  <si>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</si>
  <si>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</si>
  <si>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</si>
  <si>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</si>
  <si>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</si>
  <si>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</si>
  <si>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</si>
  <si>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</si>
  <si>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</si>
  <si>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</si>
  <si>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</si>
  <si>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</si>
  <si>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</si>
  <si>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</si>
  <si>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</si>
  <si>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</si>
  <si>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</si>
  <si>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</si>
  <si>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</si>
  <si>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</si>
  <si>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</si>
  <si>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</si>
  <si>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</si>
  <si>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</si>
  <si>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</si>
  <si>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</si>
  <si>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</si>
  <si>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</si>
  <si>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</si>
  <si>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</si>
  <si>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</si>
  <si>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</si>
  <si>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</si>
  <si>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</si>
  <si>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</si>
  <si>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</si>
  <si>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</si>
  <si>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</si>
  <si>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</si>
  <si>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</si>
  <si>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</si>
  <si>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</si>
  <si>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</si>
  <si>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</si>
  <si>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</si>
  <si>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</si>
  <si>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</si>
  <si>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</si>
  <si>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</si>
  <si>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</si>
  <si>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</si>
  <si>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</si>
  <si>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</si>
  <si>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</si>
  <si>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</si>
  <si>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</si>
  <si>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</si>
  <si>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</si>
  <si>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</si>
  <si>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</si>
  <si>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</si>
  <si>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</si>
  <si>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</si>
  <si>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</si>
  <si>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</si>
  <si>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</si>
  <si>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</si>
  <si>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</si>
  <si>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</si>
  <si>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</si>
  <si>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</si>
  <si>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</si>
  <si>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</si>
  <si>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</si>
  <si>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</si>
  <si>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</si>
  <si>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</si>
  <si>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</si>
  <si>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</si>
  <si>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</si>
  <si>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</si>
  <si>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</si>
  <si>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</si>
  <si>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</si>
  <si>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</si>
  <si>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</si>
  <si>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</si>
  <si>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</si>
  <si>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</si>
  <si>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</si>
  <si>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</si>
  <si>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</si>
  <si>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</si>
  <si>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</si>
  <si>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</si>
  <si>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</si>
  <si>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</si>
  <si>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</si>
  <si>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</si>
  <si>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</si>
  <si>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</si>
  <si>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</si>
  <si>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</si>
  <si>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</si>
  <si>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</si>
  <si>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</si>
  <si>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</si>
  <si>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</si>
  <si>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</si>
  <si>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</si>
  <si>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</si>
  <si>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</si>
  <si>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</si>
  <si>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</si>
  <si>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</si>
  <si>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</si>
  <si>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</si>
  <si>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</si>
  <si>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</si>
  <si>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</si>
  <si>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</si>
  <si>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</si>
  <si>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</si>
  <si>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</si>
  <si>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</si>
  <si>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</si>
  <si>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</si>
  <si>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</si>
  <si>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</si>
  <si>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</si>
  <si>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</si>
  <si>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</si>
  <si>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</si>
  <si>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</si>
  <si>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</si>
  <si>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</si>
  <si>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</si>
  <si>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</si>
  <si>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</si>
  <si>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</si>
  <si>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</si>
  <si>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</si>
  <si>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</si>
  <si>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</si>
  <si>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</si>
  <si>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</si>
  <si>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</si>
  <si>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</si>
  <si>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</si>
  <si>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</si>
  <si>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</si>
  <si>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</si>
  <si>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</si>
  <si>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</si>
  <si>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</si>
  <si>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</si>
  <si>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</si>
  <si>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</si>
  <si>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</si>
  <si>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</si>
  <si>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</si>
  <si>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</si>
  <si>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</si>
  <si>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</si>
  <si>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</si>
  <si>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</si>
  <si>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</si>
  <si>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</si>
  <si>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</si>
  <si>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</si>
  <si>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</si>
  <si>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</si>
  <si>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</si>
  <si>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</si>
  <si>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</si>
  <si>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</si>
  <si>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</si>
  <si>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</si>
  <si>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</si>
  <si>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</si>
  <si>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</si>
  <si>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</si>
  <si>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</si>
  <si>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</si>
  <si>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</si>
  <si>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</si>
  <si>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</si>
  <si>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</si>
  <si>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</si>
  <si>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</si>
  <si>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</si>
  <si>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</si>
  <si>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</si>
  <si>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</si>
  <si>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</si>
  <si>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</si>
  <si>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</si>
  <si>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</si>
  <si>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</si>
  <si>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</si>
  <si>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</si>
  <si>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</si>
  <si>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</si>
  <si>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</si>
  <si>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</si>
  <si>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</si>
  <si>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</si>
  <si>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</si>
  <si>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</si>
  <si>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</si>
  <si>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</si>
  <si>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</si>
  <si>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</si>
  <si>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</si>
  <si>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</si>
  <si>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</si>
  <si>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</si>
  <si>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</si>
  <si>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</si>
  <si>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</si>
  <si>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</si>
  <si>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</si>
  <si>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</si>
  <si>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</si>
  <si>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</si>
  <si>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</si>
  <si>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</si>
  <si>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</si>
  <si>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</si>
  <si>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</si>
  <si>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</si>
  <si>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</si>
  <si>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</si>
  <si>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</si>
  <si>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</si>
  <si>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</si>
  <si>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</si>
  <si>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</si>
  <si>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</si>
  <si>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</si>
  <si>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</si>
  <si>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</si>
  <si>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</si>
  <si>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</si>
  <si>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</si>
  <si>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</si>
  <si>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</si>
  <si>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</si>
  <si>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</si>
  <si>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</si>
  <si>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</si>
  <si>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</si>
  <si>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</si>
  <si>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</si>
  <si>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</si>
  <si>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</si>
  <si>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</si>
  <si>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</si>
  <si>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</si>
  <si>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</si>
  <si>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</si>
  <si>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</si>
  <si>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</si>
  <si>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</si>
  <si>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</si>
  <si>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</si>
  <si>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</si>
  <si>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</si>
  <si>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</si>
  <si>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</si>
  <si>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</si>
  <si>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</si>
  <si>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</si>
  <si>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</si>
  <si>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</si>
  <si>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</si>
  <si>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</si>
  <si>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</si>
  <si>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</si>
  <si>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</si>
  <si>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</si>
  <si>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</si>
  <si>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</si>
  <si>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</si>
  <si>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</si>
  <si>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</si>
  <si>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</si>
  <si>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</si>
  <si>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</si>
  <si>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</si>
  <si>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</si>
  <si>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</si>
  <si>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</si>
  <si>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</si>
  <si>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</si>
  <si>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</si>
  <si>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</si>
  <si>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</si>
  <si>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</si>
  <si>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</si>
  <si>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</si>
  <si>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</si>
  <si>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</si>
  <si>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</si>
  <si>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</si>
  <si>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</si>
  <si>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</si>
  <si>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</si>
  <si>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</si>
  <si>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</si>
  <si>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</si>
  <si>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</si>
  <si>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</si>
  <si>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</si>
  <si>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</si>
  <si>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</si>
  <si>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</si>
  <si>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</si>
  <si>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</si>
  <si>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</si>
  <si>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</si>
  <si>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</si>
  <si>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</si>
  <si>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</si>
  <si>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</si>
  <si>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</si>
  <si>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</si>
  <si>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</si>
  <si>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</si>
  <si>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</si>
  <si>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</si>
  <si>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</si>
  <si>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</si>
  <si>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</si>
  <si>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</si>
  <si>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</si>
  <si>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</si>
  <si>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</si>
  <si>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</si>
  <si>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</si>
  <si>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</si>
  <si>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</si>
  <si>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</si>
  <si>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</si>
  <si>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</si>
  <si>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</si>
  <si>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</si>
  <si>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</si>
  <si>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</si>
  <si>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</si>
  <si>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</si>
  <si>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</si>
  <si>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</si>
  <si>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</si>
  <si>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</si>
  <si>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</si>
  <si>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</si>
  <si>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</si>
  <si>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</si>
  <si>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</si>
  <si>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</si>
  <si>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</si>
  <si>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</si>
  <si>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</si>
  <si>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</si>
  <si>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</si>
  <si>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</si>
  <si>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</si>
  <si>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</si>
  <si>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</si>
  <si>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</si>
  <si>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</si>
  <si>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</si>
  <si>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</si>
  <si>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</si>
  <si>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</si>
  <si>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</si>
  <si>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</si>
  <si>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</si>
  <si>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</si>
  <si>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</si>
  <si>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</si>
  <si>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</si>
  <si>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</si>
  <si>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</si>
  <si>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</si>
  <si>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</si>
  <si>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</si>
  <si>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</si>
  <si>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</si>
  <si>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</si>
  <si>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</si>
  <si>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</si>
  <si>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</si>
  <si>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</si>
  <si>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</si>
  <si>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</si>
  <si>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</si>
  <si>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</si>
  <si>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</si>
  <si>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</si>
  <si>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</si>
  <si>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</si>
  <si>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</si>
  <si>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</si>
  <si>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</si>
  <si>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</si>
  <si>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</si>
  <si>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</si>
  <si>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</si>
  <si>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</si>
  <si>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</si>
  <si>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</si>
  <si>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</si>
  <si>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</si>
  <si>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</si>
  <si>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</si>
  <si>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</si>
  <si>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</si>
  <si>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</si>
  <si>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</si>
  <si>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</si>
  <si>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</si>
  <si>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</si>
  <si>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</si>
  <si>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</si>
  <si>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</si>
  <si>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</si>
  <si>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</si>
  <si>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</si>
  <si>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</si>
  <si>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</si>
  <si>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</si>
  <si>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</si>
  <si>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</si>
  <si>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</si>
  <si>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</si>
  <si>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</si>
  <si>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</si>
  <si>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</si>
  <si>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</si>
  <si>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</si>
  <si>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</si>
  <si>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</si>
  <si>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</si>
  <si>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</si>
  <si>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</si>
  <si>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</si>
  <si>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</si>
  <si>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</si>
  <si>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</si>
  <si>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</si>
  <si>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</si>
  <si>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</si>
  <si>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</si>
  <si>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</si>
  <si>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</si>
  <si>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</si>
  <si>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</si>
  <si>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</si>
  <si>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</si>
  <si>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</si>
  <si>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</si>
  <si>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</si>
  <si>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</si>
  <si>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</si>
  <si>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</si>
  <si>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</si>
  <si>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</si>
  <si>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</si>
  <si>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</si>
  <si>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</si>
  <si>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</si>
  <si>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</si>
  <si>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</si>
  <si>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</si>
  <si>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</si>
  <si>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</si>
  <si>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</si>
  <si>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</si>
  <si>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</si>
  <si>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</si>
  <si>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</si>
  <si>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</si>
  <si>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</si>
  <si>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</si>
  <si>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</si>
  <si>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</si>
  <si>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</si>
  <si>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</si>
  <si>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</si>
  <si>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</si>
  <si>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</si>
  <si>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</si>
  <si>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</si>
  <si>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</si>
  <si>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</si>
  <si>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</si>
  <si>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</si>
  <si>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</si>
  <si>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</si>
  <si>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</si>
  <si>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</si>
  <si>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</si>
  <si>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</si>
  <si>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</si>
  <si>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</si>
  <si>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</si>
  <si>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</si>
  <si>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</si>
  <si>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</si>
  <si>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</si>
  <si>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</si>
  <si>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</si>
  <si>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</si>
  <si>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</si>
  <si>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</si>
  <si>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</si>
  <si>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</si>
  <si>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</si>
  <si>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</si>
  <si>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</si>
  <si>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</si>
  <si>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</si>
  <si>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</si>
  <si>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</si>
  <si>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</si>
  <si>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</si>
  <si>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</si>
  <si>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</si>
  <si>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</si>
  <si>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</si>
  <si>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</si>
  <si>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</si>
  <si>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</si>
  <si>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</si>
  <si>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</si>
  <si>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</si>
  <si>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</si>
  <si>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</si>
  <si>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</si>
  <si>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</si>
  <si>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</si>
  <si>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</si>
  <si>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</si>
  <si>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</si>
  <si>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</si>
  <si>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</si>
  <si>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</si>
  <si>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</si>
  <si>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</si>
  <si>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</si>
  <si>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</si>
  <si>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</si>
  <si>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</si>
  <si>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</si>
  <si>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</si>
  <si>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</si>
  <si>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</si>
  <si>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</si>
  <si>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</si>
  <si>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</si>
  <si>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</si>
  <si>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</si>
  <si>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</si>
  <si>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</si>
  <si>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</si>
  <si>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</si>
  <si>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</si>
  <si>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</si>
  <si>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</si>
  <si>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</si>
  <si>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</si>
  <si>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</si>
  <si>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</si>
  <si>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</si>
  <si>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</si>
  <si>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</si>
  <si>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</si>
  <si>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</si>
  <si>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</si>
  <si>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</si>
  <si>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</si>
  <si>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</si>
  <si>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</si>
  <si>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</si>
  <si>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</si>
  <si>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</si>
  <si>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</si>
  <si>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</si>
  <si>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</si>
  <si>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</si>
  <si>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</si>
  <si>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</si>
  <si>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</si>
  <si>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</si>
  <si>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</si>
  <si>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</si>
  <si>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</si>
  <si>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</si>
  <si>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</si>
  <si>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</si>
  <si>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</si>
  <si>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</si>
  <si>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</si>
  <si>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</si>
  <si>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</si>
  <si>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</si>
  <si>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</si>
  <si>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</si>
  <si>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</si>
  <si>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</si>
  <si>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</si>
  <si>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</si>
  <si>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</si>
  <si>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</si>
  <si>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</si>
  <si>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</si>
  <si>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</si>
  <si>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</si>
  <si>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</si>
  <si>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</si>
  <si>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</si>
  <si>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</si>
  <si>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</si>
  <si>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</si>
  <si>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</si>
  <si>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</si>
  <si>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</si>
  <si>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</si>
  <si>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</si>
  <si>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</si>
  <si>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</si>
  <si>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</si>
  <si>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</si>
  <si>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</si>
  <si>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</si>
  <si>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</si>
  <si>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</si>
  <si>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</si>
  <si>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</si>
  <si>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</si>
  <si>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</si>
  <si>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</si>
  <si>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</si>
  <si>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</si>
  <si>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</si>
  <si>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</si>
  <si>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</si>
  <si>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</si>
  <si>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</si>
  <si>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</si>
  <si>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</si>
  <si>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</si>
  <si>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</si>
  <si>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</si>
  <si>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</si>
  <si>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</si>
  <si>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</si>
  <si>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</si>
  <si>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</si>
  <si>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</si>
  <si>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</si>
  <si>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</si>
  <si>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</si>
  <si>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</si>
  <si>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</si>
  <si>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</si>
  <si>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</si>
  <si>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</si>
  <si>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</si>
  <si>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</si>
  <si>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</si>
  <si>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</si>
  <si>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</si>
  <si>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</si>
  <si>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</si>
  <si>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</si>
  <si>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</si>
  <si>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</si>
  <si>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</si>
  <si>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</si>
  <si>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</si>
  <si>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</si>
  <si>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</si>
  <si>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</si>
  <si>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</si>
  <si>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</si>
  <si>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</si>
  <si>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</si>
  <si>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</si>
  <si>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</si>
  <si>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</si>
  <si>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</si>
  <si>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</si>
  <si>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</si>
  <si>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</si>
  <si>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</si>
  <si>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</si>
  <si>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</si>
  <si>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</si>
  <si>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</si>
  <si>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</si>
  <si>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</si>
  <si>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</si>
  <si>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</si>
  <si>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</si>
  <si>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</si>
  <si>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</si>
  <si>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</si>
  <si>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</si>
  <si>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</si>
  <si>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</si>
  <si>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</si>
  <si>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</si>
  <si>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</si>
  <si>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</si>
  <si>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</si>
  <si>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</si>
  <si>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</si>
  <si>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</si>
  <si>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</si>
  <si>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</si>
  <si>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</si>
  <si>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</si>
  <si>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</si>
  <si>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</si>
  <si>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</si>
  <si>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</si>
  <si>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</si>
  <si>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</si>
  <si>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</si>
  <si>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</si>
  <si>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</si>
  <si>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</si>
  <si>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</si>
  <si>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</si>
  <si>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</si>
  <si>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</si>
  <si>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</si>
  <si>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</si>
  <si>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</si>
  <si>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</si>
  <si>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</si>
  <si>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</si>
  <si>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</si>
  <si>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</si>
  <si>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</si>
  <si>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</si>
  <si>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</si>
  <si>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</si>
  <si>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</si>
  <si>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</si>
  <si>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</si>
  <si>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</si>
  <si>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</si>
  <si>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</si>
  <si>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</si>
  <si>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</si>
  <si>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</si>
  <si>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</si>
  <si>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</si>
  <si>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</si>
  <si>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</si>
  <si>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</si>
  <si>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</si>
  <si>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</si>
  <si>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</si>
  <si>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</si>
  <si>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</si>
  <si>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</si>
  <si>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</si>
  <si>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</si>
  <si>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</si>
  <si>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</si>
  <si>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</si>
  <si>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</si>
  <si>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</si>
  <si>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</si>
  <si>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</si>
  <si>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</si>
  <si>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</si>
  <si>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</si>
  <si>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</si>
  <si>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</si>
  <si>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</si>
  <si>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</si>
  <si>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</si>
  <si>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</si>
  <si>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</si>
  <si>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</si>
  <si>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</si>
  <si>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</si>
  <si>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</si>
  <si>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</si>
  <si>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</si>
  <si>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</si>
  <si>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</si>
  <si>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</si>
  <si>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</si>
  <si>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</si>
  <si>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</si>
  <si>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</si>
  <si>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</si>
  <si>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</si>
  <si>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</si>
  <si>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</si>
  <si>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</si>
  <si>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</si>
  <si>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</si>
  <si>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</si>
  <si>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</si>
  <si>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</si>
  <si>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</si>
  <si>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</si>
  <si>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</si>
  <si>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</si>
  <si>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</si>
  <si>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</si>
  <si>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</si>
  <si>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</si>
  <si>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</si>
  <si>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</si>
  <si>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</si>
  <si>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</si>
  <si>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</si>
  <si>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</si>
  <si>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</si>
  <si>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</si>
  <si>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</si>
  <si>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</si>
  <si>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</si>
  <si>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</si>
  <si>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</si>
  <si>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</si>
  <si>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</si>
  <si>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</si>
  <si>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</si>
  <si>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</si>
  <si>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</si>
  <si>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</si>
  <si>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</si>
  <si>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</si>
  <si>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</si>
  <si>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</si>
  <si>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</si>
  <si>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</si>
  <si>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</si>
  <si>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</si>
  <si>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</si>
  <si>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</si>
  <si>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</si>
  <si>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</si>
  <si>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</si>
  <si>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</si>
  <si>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</si>
  <si>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</si>
  <si>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</si>
  <si>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</si>
  <si>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</si>
  <si>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</si>
  <si>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</si>
  <si>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</si>
  <si>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</si>
  <si>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</si>
  <si>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</si>
  <si>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</si>
  <si>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</si>
  <si>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</si>
  <si>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</si>
  <si>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</si>
  <si>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</si>
  <si>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</si>
  <si>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</si>
  <si>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</si>
  <si>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</si>
  <si>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</si>
  <si>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</si>
  <si>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</si>
  <si>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</si>
  <si>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</si>
  <si>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</si>
  <si>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</si>
  <si>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</si>
  <si>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</si>
  <si>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</si>
  <si>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</si>
  <si>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</si>
  <si>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</si>
  <si>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</si>
  <si>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</si>
  <si>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</si>
  <si>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</si>
  <si>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</si>
  <si>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</si>
  <si>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</si>
  <si>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</si>
  <si>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</si>
  <si>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</si>
  <si>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</si>
  <si>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</si>
  <si>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</si>
  <si>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</si>
  <si>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</si>
  <si>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</si>
  <si>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</si>
  <si>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</si>
  <si>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</si>
  <si>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</si>
  <si>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</si>
  <si>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</si>
  <si>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</si>
  <si>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</si>
  <si>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</si>
  <si>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</si>
  <si>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</si>
  <si>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</si>
  <si>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</si>
  <si>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</si>
  <si>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</si>
  <si>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</si>
  <si>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</si>
  <si>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</si>
  <si>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</si>
  <si>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</si>
  <si>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</si>
  <si>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</si>
  <si>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</si>
  <si>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</si>
  <si>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</si>
  <si>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</si>
  <si>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</si>
  <si>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</si>
  <si>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</si>
  <si>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</si>
  <si>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</si>
  <si>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</si>
  <si>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</si>
  <si>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</si>
  <si>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</si>
  <si>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</si>
  <si>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</si>
  <si>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</si>
  <si>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</si>
  <si>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</si>
  <si>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</si>
  <si>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</si>
  <si>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</si>
  <si>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</si>
  <si>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</si>
  <si>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</si>
  <si>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</si>
  <si>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</si>
  <si>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</si>
  <si>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</si>
  <si>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</si>
  <si>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</si>
  <si>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</si>
  <si>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</si>
  <si>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</si>
  <si>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</si>
  <si>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</si>
  <si>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</si>
  <si>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</si>
  <si>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</si>
  <si>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</si>
  <si>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</si>
  <si>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</si>
  <si>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</si>
  <si>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</si>
  <si>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</si>
  <si>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</si>
  <si>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</si>
  <si>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</si>
  <si>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</si>
  <si>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</si>
  <si>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</si>
  <si>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</si>
  <si>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</si>
  <si>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</si>
  <si>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</si>
  <si>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</si>
  <si>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</si>
  <si>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</si>
  <si>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</si>
  <si>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</si>
  <si>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</si>
  <si>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</si>
  <si>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</si>
  <si>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</si>
  <si>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</si>
  <si>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</si>
  <si>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</si>
  <si>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</si>
  <si>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</si>
  <si>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</si>
  <si>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</si>
  <si>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</si>
  <si>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</si>
  <si>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</si>
  <si>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</si>
  <si>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</si>
  <si>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</si>
  <si>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</si>
  <si>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</si>
  <si>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</si>
  <si>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</si>
  <si>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</si>
  <si>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</si>
  <si>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</si>
  <si>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</si>
  <si>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</si>
  <si>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</si>
  <si>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</si>
  <si>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</si>
  <si>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</si>
  <si>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</si>
  <si>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</si>
  <si>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</si>
  <si>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</si>
  <si>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</si>
  <si>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</si>
  <si>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</si>
  <si>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</si>
  <si>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</si>
  <si>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</si>
  <si>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</si>
  <si>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</si>
  <si>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</si>
  <si>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</si>
  <si>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</si>
  <si>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</si>
  <si>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</si>
  <si>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</si>
  <si>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</si>
  <si>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</si>
  <si>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</si>
  <si>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</si>
  <si>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</si>
  <si>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</si>
  <si>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</si>
  <si>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</si>
  <si>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</si>
  <si>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</si>
  <si>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</si>
  <si>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</si>
  <si>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</si>
  <si>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</si>
  <si>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</si>
  <si>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</si>
  <si>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</si>
  <si>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</si>
  <si>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</si>
  <si>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</si>
  <si>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</si>
  <si>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</si>
  <si>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</si>
  <si>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</si>
  <si>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</si>
  <si>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</si>
  <si>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</si>
  <si>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</si>
  <si>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</si>
  <si>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</si>
  <si>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</si>
  <si>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</si>
  <si>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</si>
  <si>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</si>
  <si>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</si>
  <si>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</si>
  <si>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</si>
  <si>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</si>
  <si>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</si>
  <si>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</si>
  <si>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</si>
  <si>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</si>
  <si>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</si>
  <si>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</si>
  <si>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</si>
  <si>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</si>
  <si>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</si>
  <si>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</si>
  <si>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</si>
  <si>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</si>
  <si>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</si>
  <si>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</si>
  <si>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</si>
  <si>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</si>
  <si>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</si>
  <si>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</si>
  <si>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</si>
  <si>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</si>
  <si>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</si>
  <si>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</si>
  <si>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</si>
  <si>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</si>
  <si>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</si>
  <si>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</si>
  <si>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</si>
  <si>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</si>
  <si>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</si>
  <si>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</si>
  <si>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</si>
  <si>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</si>
  <si>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</si>
  <si>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</si>
  <si>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</si>
  <si>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</si>
  <si>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</si>
  <si>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</si>
  <si>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</si>
  <si>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</si>
  <si>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</si>
  <si>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</si>
  <si>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</si>
  <si>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</si>
  <si>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</si>
  <si>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</si>
  <si>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</si>
  <si>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</si>
  <si>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</si>
  <si>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</si>
  <si>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</si>
  <si>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</si>
  <si>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</si>
  <si>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</si>
  <si>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</si>
  <si>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</si>
  <si>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</si>
  <si>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</si>
  <si>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</si>
  <si>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</si>
  <si>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</si>
  <si>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</si>
  <si>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</si>
  <si>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</si>
  <si>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</si>
  <si>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</si>
  <si>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</si>
  <si>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</si>
  <si>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</si>
  <si>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</si>
  <si>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</si>
  <si>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</si>
  <si>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</si>
  <si>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</si>
  <si>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</si>
  <si>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</si>
  <si>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</si>
  <si>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</si>
  <si>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</si>
  <si>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</si>
  <si>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</si>
  <si>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</si>
  <si>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</si>
  <si>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</si>
  <si>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</si>
  <si>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</si>
  <si>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</si>
  <si>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</si>
  <si>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</si>
  <si>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</si>
  <si>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</si>
  <si>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</si>
  <si>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</si>
  <si>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</si>
  <si>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</si>
  <si>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</si>
  <si>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</si>
  <si>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</si>
  <si>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</si>
  <si>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</si>
  <si>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</si>
  <si>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</si>
  <si>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</si>
  <si>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</si>
  <si>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</si>
  <si>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</si>
  <si>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</si>
  <si>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</si>
  <si>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</si>
  <si>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</si>
  <si>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</si>
  <si>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</si>
  <si>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</si>
  <si>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</si>
  <si>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</si>
  <si>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</si>
  <si>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</si>
  <si>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</si>
  <si>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</si>
  <si>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</si>
  <si>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</si>
  <si>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</si>
  <si>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</si>
  <si>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</si>
  <si>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</si>
  <si>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</si>
  <si>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</si>
  <si>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</si>
  <si>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</si>
  <si>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</si>
  <si>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</si>
  <si>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</si>
  <si>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</si>
  <si>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</si>
  <si>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</si>
  <si>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</si>
  <si>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</si>
  <si>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</si>
  <si>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</si>
  <si>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</si>
  <si>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</si>
  <si>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</si>
  <si>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</si>
  <si>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</si>
  <si>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</si>
  <si>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</si>
  <si>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</si>
  <si>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</si>
  <si>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</si>
  <si>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</si>
  <si>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</si>
  <si>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</si>
  <si>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</si>
  <si>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</si>
  <si>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</si>
  <si>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</si>
  <si>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</si>
  <si>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</si>
  <si>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</si>
  <si>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</si>
  <si>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</si>
  <si>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</si>
  <si>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</si>
  <si>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</si>
  <si>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</si>
  <si>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</si>
  <si>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</si>
  <si>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</si>
  <si>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</si>
  <si>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</si>
  <si>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</si>
  <si>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</si>
  <si>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</si>
  <si>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</si>
  <si>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</si>
  <si>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</si>
  <si>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</si>
  <si>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</si>
  <si>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</si>
  <si>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</si>
  <si>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</si>
  <si>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</si>
  <si>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</si>
  <si>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</si>
  <si>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</si>
  <si>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</si>
  <si>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</si>
  <si>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</si>
  <si>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</si>
  <si>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</si>
  <si>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</si>
  <si>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</si>
  <si>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</si>
  <si>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</si>
  <si>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</si>
  <si>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</si>
  <si>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</si>
  <si>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</si>
  <si>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</si>
  <si>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</si>
  <si>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</si>
  <si>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</si>
  <si>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</si>
  <si>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</si>
  <si>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</si>
  <si>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</si>
  <si>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</si>
  <si>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</si>
  <si>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</si>
  <si>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</si>
  <si>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</si>
  <si>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</si>
  <si>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</si>
  <si>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</si>
  <si>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</si>
  <si>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</si>
  <si>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</si>
  <si>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</si>
  <si>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</si>
  <si>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</si>
  <si>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</si>
  <si>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</si>
  <si>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</si>
  <si>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</si>
  <si>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</si>
  <si>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</si>
  <si>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</si>
  <si>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</si>
  <si>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</si>
  <si>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</si>
  <si>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</si>
  <si>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</si>
  <si>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</si>
  <si>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</si>
  <si>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</si>
  <si>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</si>
  <si>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</si>
  <si>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</si>
  <si>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</si>
  <si>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</si>
  <si>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</si>
  <si>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</si>
  <si>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</si>
  <si>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</si>
  <si>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</si>
  <si>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</si>
  <si>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</si>
  <si>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</si>
  <si>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</si>
  <si>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</si>
  <si>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</si>
  <si>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</si>
  <si>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</si>
  <si>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</si>
  <si>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</si>
  <si>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</si>
  <si>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</si>
  <si>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</si>
  <si>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</si>
  <si>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</si>
  <si>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</si>
  <si>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</si>
  <si>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</si>
  <si>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</si>
  <si>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</si>
  <si>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</si>
  <si>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</si>
  <si>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</si>
  <si>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</si>
  <si>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</si>
  <si>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</si>
  <si>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</si>
  <si>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</si>
  <si>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</si>
  <si>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</si>
  <si>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</si>
  <si>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</si>
  <si>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</si>
  <si>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</si>
  <si>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</si>
  <si>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</si>
  <si>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</si>
  <si>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</si>
  <si>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</si>
  <si>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</si>
  <si>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</si>
  <si>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</si>
  <si>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</si>
  <si>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</si>
  <si>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</si>
  <si>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</si>
  <si>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</si>
  <si>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</si>
  <si>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</si>
  <si>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</si>
  <si>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</si>
  <si>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</si>
  <si>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</si>
  <si>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</si>
  <si>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</si>
  <si>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</si>
  <si>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</si>
  <si>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</si>
  <si>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</si>
  <si>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</si>
  <si>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</si>
  <si>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</si>
  <si>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</si>
  <si>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</si>
  <si>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</si>
  <si>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</si>
  <si>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</si>
  <si>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</si>
  <si>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</si>
  <si>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</si>
  <si>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</si>
  <si>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</si>
  <si>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</si>
  <si>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</si>
  <si>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</si>
  <si>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</si>
  <si>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</si>
  <si>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</si>
  <si>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</si>
  <si>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</si>
  <si>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</si>
  <si>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</si>
  <si>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</si>
  <si>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</si>
  <si>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</si>
  <si>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</si>
  <si>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</si>
  <si>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</si>
  <si>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</si>
  <si>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</si>
  <si>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</si>
  <si>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</si>
  <si>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</si>
  <si>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</si>
  <si>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</si>
  <si>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</si>
  <si>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</si>
  <si>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</si>
  <si>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</si>
  <si>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</si>
  <si>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</si>
  <si>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</si>
  <si>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</si>
  <si>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</si>
  <si>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</si>
  <si>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</si>
  <si>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</si>
  <si>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</si>
  <si>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</si>
  <si>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</si>
  <si>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</si>
  <si>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</si>
  <si>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</si>
  <si>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</si>
  <si>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</si>
  <si>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</si>
  <si>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</si>
  <si>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</si>
  <si>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</si>
  <si>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</si>
  <si>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</si>
  <si>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</si>
  <si>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</si>
  <si>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</si>
  <si>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</si>
  <si>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</si>
  <si>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</si>
  <si>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</si>
  <si>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</si>
  <si>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</si>
  <si>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</si>
  <si>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</si>
  <si>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</si>
  <si>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</si>
  <si>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</si>
  <si>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</si>
  <si>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</si>
  <si>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</si>
  <si>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</si>
  <si>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</si>
  <si>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</si>
  <si>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</si>
  <si>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</si>
  <si>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</si>
  <si>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</si>
  <si>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</si>
  <si>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</si>
  <si>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</si>
  <si>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</si>
  <si>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</si>
  <si>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</si>
  <si>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</si>
  <si>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</si>
  <si>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</si>
  <si>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</si>
  <si>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</si>
  <si>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</si>
  <si>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</si>
  <si>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</si>
  <si>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</si>
  <si>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</si>
  <si>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</si>
  <si>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</si>
  <si>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</si>
  <si>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</si>
  <si>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</si>
  <si>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</si>
  <si>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</si>
  <si>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</si>
  <si>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</si>
  <si>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</si>
  <si>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</si>
  <si>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</si>
  <si>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</si>
  <si>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</si>
  <si>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</si>
  <si>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</si>
  <si>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</si>
  <si>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</si>
  <si>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</si>
  <si>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</si>
  <si>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</si>
  <si>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</si>
  <si>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</si>
  <si>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</si>
  <si>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</si>
  <si>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</si>
  <si>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</si>
  <si>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</si>
  <si>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</si>
  <si>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</si>
  <si>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</si>
  <si>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</si>
  <si>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</si>
  <si>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</si>
  <si>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</si>
  <si>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</si>
  <si>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</si>
  <si>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</si>
  <si>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</si>
  <si>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</si>
  <si>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</si>
  <si>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</si>
  <si>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</si>
  <si>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</si>
  <si>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</si>
  <si>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</si>
  <si>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</si>
  <si>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</si>
  <si>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</si>
  <si>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</si>
  <si>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</si>
  <si>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</si>
  <si>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</si>
  <si>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</si>
  <si>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</si>
  <si>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</si>
  <si>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</si>
  <si>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</si>
  <si>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</si>
  <si>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</si>
  <si>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</si>
  <si>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</si>
  <si>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</si>
  <si>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</si>
  <si>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</si>
  <si>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</si>
  <si>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</si>
  <si>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</si>
  <si>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</si>
  <si>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</si>
  <si>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</si>
  <si>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</si>
  <si>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</si>
  <si>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</si>
  <si>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</si>
  <si>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</si>
  <si>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</si>
  <si>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</si>
  <si>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</si>
  <si>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</si>
  <si>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</si>
  <si>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</si>
  <si>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</si>
  <si>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</si>
  <si>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</si>
  <si>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</si>
  <si>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</si>
  <si>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</si>
  <si>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</si>
  <si>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</si>
  <si>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</si>
  <si>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</si>
  <si>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</si>
  <si>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</si>
  <si>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</si>
  <si>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</si>
  <si>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</si>
  <si>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</si>
  <si>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</si>
  <si>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</si>
  <si>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</si>
  <si>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</si>
  <si>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</si>
  <si>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</si>
  <si>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</si>
  <si>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</si>
  <si>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</si>
  <si>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</si>
  <si>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</si>
  <si>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</si>
  <si>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</si>
  <si>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</si>
  <si>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</si>
  <si>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</si>
  <si>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</si>
  <si>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</si>
  <si>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</si>
  <si>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</si>
  <si>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</si>
  <si>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</si>
  <si>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</si>
  <si>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</si>
  <si>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</si>
  <si>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</si>
  <si>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</si>
  <si>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</si>
  <si>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</si>
  <si>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</si>
  <si>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</si>
  <si>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</si>
  <si>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</si>
  <si>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</si>
  <si>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</si>
  <si>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</si>
  <si>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</si>
  <si>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</si>
  <si>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</si>
  <si>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</si>
  <si>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</si>
  <si>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</si>
  <si>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</si>
  <si>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</si>
  <si>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</si>
  <si>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</si>
  <si>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</si>
  <si>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</si>
  <si>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</si>
  <si>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</si>
  <si>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</si>
  <si>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</si>
  <si>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</si>
  <si>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</si>
  <si>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</si>
  <si>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</si>
  <si>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</si>
  <si>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</si>
  <si>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</si>
  <si>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</si>
  <si>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</si>
  <si>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</si>
  <si>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</si>
  <si>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</si>
  <si>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</si>
  <si>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</si>
  <si>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</si>
  <si>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</si>
  <si>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</si>
  <si>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</si>
  <si>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</si>
  <si>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</si>
  <si>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</si>
  <si>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</si>
  <si>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</si>
  <si>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</si>
  <si>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</si>
  <si>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</si>
  <si>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</si>
  <si>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</si>
  <si>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</si>
  <si>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</si>
  <si>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</si>
  <si>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</si>
  <si>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</si>
  <si>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</si>
  <si>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</si>
  <si>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</si>
  <si>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</si>
  <si>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</si>
  <si>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</si>
  <si>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</si>
  <si>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</si>
  <si>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</si>
  <si>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</si>
  <si>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</si>
  <si>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</si>
  <si>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</si>
  <si>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</si>
  <si>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</si>
  <si>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</si>
  <si>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</si>
  <si>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</si>
  <si>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</si>
  <si>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</si>
  <si>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</si>
  <si>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</si>
  <si>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</si>
  <si>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</si>
  <si>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</si>
  <si>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</si>
  <si>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</si>
  <si>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</si>
  <si>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</si>
  <si>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</si>
  <si>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</si>
  <si>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</si>
  <si>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</si>
  <si>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</si>
  <si>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</si>
  <si>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</si>
  <si>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</si>
  <si>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</si>
  <si>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</si>
  <si>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</si>
  <si>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</si>
  <si>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</si>
  <si>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</si>
  <si>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</si>
  <si>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</si>
  <si>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</si>
  <si>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</si>
  <si>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</si>
  <si>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</si>
  <si>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</si>
  <si>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</si>
  <si>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</si>
  <si>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</si>
  <si>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</si>
  <si>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</si>
  <si>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</si>
  <si>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</si>
  <si>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</si>
  <si>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</si>
  <si>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</si>
  <si>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</si>
  <si>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</si>
  <si>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</si>
  <si>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</si>
  <si>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</si>
  <si>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</si>
  <si>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</si>
  <si>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</si>
  <si>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</si>
  <si>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</si>
  <si>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</si>
  <si>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</si>
  <si>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</si>
  <si>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</si>
  <si>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</si>
  <si>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</si>
  <si>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</si>
  <si>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</si>
  <si>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</si>
  <si>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</si>
  <si>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</si>
  <si>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</si>
  <si>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</si>
  <si>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</si>
  <si>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</si>
  <si>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</si>
  <si>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</si>
  <si>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</si>
  <si>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</si>
  <si>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</si>
  <si>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</si>
  <si>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</si>
  <si>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</si>
  <si>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</si>
  <si>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</si>
  <si>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</si>
  <si>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</si>
  <si>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</si>
  <si>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</si>
  <si>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</si>
  <si>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</si>
  <si>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</si>
  <si>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</si>
  <si>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</si>
  <si>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</si>
  <si>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</si>
  <si>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</si>
  <si>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</si>
  <si>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</si>
  <si>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</si>
  <si>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</si>
  <si>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</si>
  <si>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</si>
  <si>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</si>
  <si>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</si>
  <si>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</si>
  <si>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</si>
  <si>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</si>
  <si>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</si>
  <si>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</si>
  <si>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</si>
  <si>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</si>
  <si>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</si>
  <si>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</si>
  <si>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</si>
  <si>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</si>
  <si>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</si>
  <si>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</si>
  <si>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</si>
  <si>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</si>
  <si>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</si>
  <si>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</si>
  <si>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</si>
  <si>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</si>
  <si>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</si>
  <si>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</si>
  <si>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</si>
  <si>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</si>
  <si>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</si>
  <si>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</si>
  <si>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</si>
  <si>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</si>
  <si>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</si>
  <si>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</si>
  <si>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</si>
  <si>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</si>
  <si>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</si>
  <si>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</si>
  <si>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</si>
  <si>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</si>
  <si>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</si>
  <si>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</si>
  <si>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</si>
  <si>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</si>
  <si>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</si>
  <si>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</si>
  <si>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</si>
  <si>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</si>
  <si>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</si>
  <si>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</si>
  <si>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</si>
  <si>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</si>
  <si>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</si>
  <si>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</si>
  <si>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</si>
  <si>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</si>
  <si>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</si>
  <si>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</si>
  <si>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</si>
  <si>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</si>
  <si>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</si>
  <si>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</si>
  <si>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</si>
  <si>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</si>
  <si>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</si>
  <si>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</si>
  <si>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</si>
  <si>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</si>
  <si>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</si>
  <si>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</si>
  <si>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</si>
  <si>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</si>
  <si>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</si>
  <si>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</si>
  <si>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</si>
  <si>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</si>
  <si>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</si>
  <si>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</si>
  <si>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</si>
  <si>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</si>
  <si>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</si>
  <si>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</si>
  <si>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</si>
  <si>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</si>
  <si>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</si>
  <si>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</si>
  <si>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</si>
  <si>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</si>
  <si>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</si>
  <si>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</si>
  <si>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</si>
  <si>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</si>
  <si>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</si>
  <si>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</si>
  <si>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</si>
  <si>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</si>
  <si>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</si>
  <si>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</si>
  <si>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</si>
  <si>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</si>
  <si>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</si>
  <si>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</si>
  <si>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</si>
  <si>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</si>
  <si>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</si>
  <si>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</si>
  <si>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</si>
  <si>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</si>
  <si>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</si>
  <si>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</si>
  <si>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</si>
  <si>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</si>
  <si>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</si>
  <si>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</si>
  <si>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</si>
  <si>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</si>
  <si>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</si>
  <si>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</si>
  <si>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</si>
  <si>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</si>
  <si>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</si>
  <si>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</si>
  <si>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</si>
  <si>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</si>
  <si>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</si>
  <si>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</si>
  <si>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</si>
  <si>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</si>
  <si>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</si>
  <si>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</si>
  <si>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</si>
  <si>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</si>
  <si>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</si>
  <si>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</si>
  <si>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</si>
  <si>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</si>
  <si>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</si>
  <si>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</si>
  <si>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</si>
  <si>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</si>
  <si>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</si>
  <si>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</si>
  <si>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</si>
  <si>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</si>
  <si>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</si>
  <si>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</si>
  <si>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</si>
  <si>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</si>
  <si>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</si>
  <si>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</si>
  <si>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</si>
  <si>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</si>
  <si>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</si>
  <si>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</si>
  <si>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</si>
  <si>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</si>
  <si>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</si>
  <si>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</si>
  <si>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</si>
  <si>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</si>
  <si>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</si>
  <si>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</si>
  <si>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</si>
  <si>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</si>
  <si>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</si>
  <si>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</si>
  <si>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</si>
  <si>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</si>
  <si>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</si>
  <si>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</si>
  <si>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</si>
  <si>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</si>
  <si>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</si>
  <si>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</si>
  <si>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</si>
  <si>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</si>
  <si>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</si>
  <si>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</si>
  <si>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</si>
  <si>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</si>
  <si>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</si>
  <si>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</si>
  <si>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</si>
  <si>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</si>
  <si>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</si>
  <si>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</si>
  <si>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</si>
  <si>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</si>
  <si>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</si>
  <si>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</si>
  <si>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</si>
  <si>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</si>
  <si>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</si>
  <si>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</si>
  <si>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</si>
  <si>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</si>
  <si>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</si>
  <si>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</si>
  <si>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</si>
  <si>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</si>
  <si>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</si>
  <si>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</si>
  <si>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</si>
  <si>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</si>
  <si>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</si>
  <si>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</si>
  <si>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</si>
  <si>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</si>
  <si>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</si>
  <si>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</si>
  <si>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</si>
  <si>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</si>
  <si>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</si>
  <si>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</si>
  <si>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</si>
  <si>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</si>
  <si>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</si>
  <si>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</si>
  <si>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</si>
  <si>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</si>
  <si>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</si>
  <si>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</si>
  <si>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</si>
  <si>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</si>
  <si>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</si>
  <si>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</si>
  <si>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</si>
  <si>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</si>
  <si>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</si>
  <si>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</si>
  <si>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</si>
  <si>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</si>
  <si>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</si>
  <si>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</si>
  <si>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</si>
  <si>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</si>
  <si>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</si>
  <si>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</si>
  <si>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</si>
  <si>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</si>
  <si>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</si>
  <si>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</si>
  <si>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</si>
  <si>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</si>
  <si>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</si>
  <si>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</si>
  <si>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</si>
  <si>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</si>
  <si>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</si>
  <si>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</si>
  <si>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</si>
  <si>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</si>
  <si>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</si>
  <si>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</si>
  <si>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</si>
  <si>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</si>
  <si>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</si>
  <si>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</si>
  <si>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</si>
  <si>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</si>
  <si>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</si>
  <si>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</si>
  <si>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</si>
  <si>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</si>
  <si>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</si>
  <si>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</si>
  <si>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</si>
  <si>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</si>
  <si>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</si>
  <si>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</si>
  <si>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</si>
  <si>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</si>
  <si>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</si>
  <si>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</si>
  <si>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</si>
  <si>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</si>
  <si>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</si>
  <si>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</si>
  <si>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</si>
  <si>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</si>
  <si>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</si>
  <si>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</si>
  <si>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</si>
  <si>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</si>
  <si>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</si>
  <si>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</si>
  <si>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</si>
  <si>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</si>
  <si>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</si>
  <si>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</si>
  <si>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</si>
  <si>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</si>
  <si>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</si>
  <si>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</si>
  <si>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</si>
  <si>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</si>
  <si>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</si>
  <si>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</si>
  <si>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</si>
  <si>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</si>
  <si>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</si>
  <si>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</si>
  <si>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</si>
  <si>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</si>
  <si>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</si>
  <si>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</si>
  <si>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</si>
  <si>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</si>
  <si>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</si>
  <si>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</si>
  <si>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</si>
  <si>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</si>
  <si>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</si>
  <si>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</si>
  <si>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</si>
  <si>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</si>
  <si>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</si>
  <si>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</si>
  <si>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</si>
  <si>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</si>
  <si>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</si>
  <si>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</si>
  <si>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</si>
  <si>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</si>
  <si>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</si>
  <si>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</si>
  <si>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</si>
  <si>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</si>
  <si>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</si>
  <si>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</si>
  <si>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</si>
  <si>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</si>
  <si>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</si>
  <si>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</si>
  <si>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</si>
  <si>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</si>
  <si>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</si>
  <si>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</si>
  <si>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</si>
  <si>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</si>
  <si>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</si>
  <si>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</si>
  <si>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</si>
  <si>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</si>
  <si>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</si>
  <si>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</si>
  <si>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</si>
  <si>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</si>
  <si>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</si>
  <si>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</si>
  <si>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</si>
  <si>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</si>
  <si>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</si>
  <si>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</si>
  <si>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</si>
  <si>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</si>
  <si>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</si>
  <si>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</si>
  <si>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</si>
  <si>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</si>
  <si>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</si>
  <si>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</si>
  <si>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</si>
  <si>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</si>
  <si>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</si>
  <si>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</si>
  <si>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</si>
  <si>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</si>
  <si>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</si>
  <si>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</si>
  <si>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</si>
  <si>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</si>
  <si>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</si>
  <si>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</si>
  <si>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</si>
  <si>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</si>
  <si>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</si>
  <si>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</si>
  <si>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</si>
  <si>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</si>
  <si>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</si>
  <si>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</si>
  <si>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</si>
  <si>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</si>
  <si>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</si>
  <si>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</si>
  <si>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</si>
  <si>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</si>
  <si>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</si>
  <si>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</si>
  <si>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</si>
  <si>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</si>
  <si>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</si>
  <si>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</si>
  <si>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</si>
  <si>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</si>
  <si>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</si>
  <si>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</si>
  <si>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</si>
  <si>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</si>
  <si>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</si>
  <si>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</si>
  <si>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</si>
  <si>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</si>
  <si>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</si>
  <si>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</si>
  <si>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</si>
  <si>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</si>
  <si>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</si>
  <si>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</si>
  <si>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</si>
  <si>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</si>
  <si>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</si>
  <si>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</si>
  <si>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</si>
  <si>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</si>
  <si>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</si>
  <si>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</si>
  <si>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</si>
  <si>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</si>
  <si>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</si>
  <si>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</si>
  <si>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</si>
  <si>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</si>
  <si>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</si>
  <si>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</si>
  <si>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</si>
  <si>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</si>
  <si>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</si>
  <si>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</si>
  <si>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</si>
  <si>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</si>
  <si>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</si>
  <si>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</si>
  <si>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</si>
  <si>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</si>
  <si>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</si>
  <si>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</si>
  <si>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</si>
  <si>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</si>
  <si>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</si>
  <si>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</si>
  <si>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</si>
  <si>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</si>
  <si>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</si>
  <si>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</si>
  <si>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</si>
  <si>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</si>
  <si>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</si>
  <si>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</si>
  <si>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</si>
  <si>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</si>
  <si>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</si>
  <si>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</si>
  <si>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</si>
  <si>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</si>
  <si>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</si>
  <si>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</si>
  <si>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</si>
  <si>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</si>
  <si>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</si>
  <si>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</si>
  <si>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</si>
  <si>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</si>
  <si>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</si>
  <si>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</si>
  <si>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</si>
  <si>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</si>
  <si>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</si>
  <si>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</si>
  <si>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</si>
  <si>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</si>
  <si>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</si>
  <si>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</si>
  <si>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</si>
  <si>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</si>
  <si>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</si>
  <si>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</si>
  <si>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</si>
  <si>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</si>
  <si>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</si>
  <si>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</si>
  <si>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</si>
  <si>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</si>
  <si>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</si>
  <si>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</si>
  <si>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</si>
  <si>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</si>
  <si>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</si>
  <si>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</si>
  <si>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</si>
  <si>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</si>
  <si>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</si>
  <si>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</si>
  <si>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</si>
  <si>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</si>
  <si>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</si>
  <si>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</si>
  <si>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</si>
  <si>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</si>
  <si>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</si>
  <si>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</si>
  <si>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</si>
  <si>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</si>
  <si>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</si>
  <si>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</si>
  <si>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</si>
  <si>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</si>
  <si>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</si>
  <si>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</si>
  <si>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</si>
  <si>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</si>
  <si>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</si>
  <si>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</si>
  <si>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</si>
  <si>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</si>
  <si>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</si>
  <si>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</si>
  <si>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</si>
  <si>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</si>
  <si>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</si>
  <si>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</si>
  <si>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</si>
  <si>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</si>
  <si>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</si>
  <si>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</si>
  <si>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</si>
  <si>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</si>
  <si>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</si>
  <si>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</si>
  <si>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</si>
  <si>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</si>
  <si>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</si>
  <si>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</si>
  <si>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</si>
  <si>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</si>
  <si>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</si>
  <si>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</si>
  <si>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</si>
  <si>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</si>
  <si>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</si>
  <si>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</si>
  <si>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</si>
  <si>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</si>
  <si>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</si>
  <si>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</si>
  <si>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</si>
  <si>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</si>
  <si>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</si>
  <si>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</si>
  <si>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</si>
  <si>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</si>
  <si>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</si>
  <si>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</si>
  <si>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</si>
  <si>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</si>
  <si>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</si>
  <si>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</si>
  <si>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</si>
  <si>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</si>
  <si>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</si>
  <si>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</si>
  <si>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</si>
  <si>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</si>
  <si>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</si>
  <si>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</si>
  <si>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</si>
  <si>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</si>
  <si>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</si>
  <si>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</si>
  <si>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</si>
  <si>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</si>
  <si>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</si>
  <si>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</si>
  <si>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</si>
  <si>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</si>
  <si>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</si>
  <si>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</si>
  <si>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</si>
  <si>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</si>
  <si>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</si>
  <si>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</si>
  <si>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</si>
  <si>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</si>
  <si>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</si>
  <si>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</si>
  <si>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</si>
  <si>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</si>
  <si>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</si>
  <si>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</si>
  <si>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</si>
  <si>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</si>
  <si>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</si>
  <si>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</si>
  <si>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</si>
  <si>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</si>
  <si>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</si>
  <si>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</si>
  <si>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</si>
  <si>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</si>
  <si>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</si>
  <si>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</si>
  <si>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</si>
  <si>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</si>
  <si>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</si>
  <si>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</si>
  <si>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</si>
  <si>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</si>
  <si>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</si>
  <si>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</si>
  <si>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</si>
  <si>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</si>
  <si>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</si>
  <si>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</si>
  <si>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</si>
  <si>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</si>
  <si>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</si>
  <si>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</si>
  <si>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</si>
  <si>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</si>
  <si>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</si>
  <si>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</si>
  <si>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</si>
  <si>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</si>
  <si>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</si>
  <si>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</si>
  <si>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</si>
  <si>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</si>
  <si>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</si>
  <si>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</si>
  <si>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</si>
  <si>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</si>
  <si>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</si>
  <si>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</si>
  <si>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</si>
  <si>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</si>
  <si>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</si>
  <si>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</si>
  <si>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</si>
  <si>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</si>
  <si>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</si>
  <si>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</si>
  <si>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</si>
  <si>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</si>
  <si>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</si>
  <si>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</si>
  <si>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</si>
  <si>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</si>
  <si>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</si>
  <si>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</si>
  <si>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</si>
  <si>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</si>
  <si>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</si>
  <si>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</si>
  <si>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</si>
  <si>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</si>
  <si>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</si>
  <si>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</si>
  <si>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</si>
  <si>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</si>
  <si>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</si>
  <si>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</si>
  <si>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</si>
  <si>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</si>
  <si>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</si>
  <si>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</si>
  <si>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</si>
  <si>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</si>
  <si>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</si>
  <si>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</si>
  <si>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</si>
  <si>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</si>
  <si>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</si>
  <si>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</si>
  <si>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</si>
  <si>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</si>
  <si>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</si>
  <si>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</si>
  <si>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</si>
  <si>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</si>
  <si>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</si>
  <si>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</si>
  <si>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</si>
  <si>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</si>
  <si>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</si>
  <si>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</si>
  <si>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</si>
  <si>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</si>
  <si>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</si>
  <si>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</si>
  <si>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</si>
  <si>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</si>
  <si>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</si>
  <si>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</si>
  <si>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</si>
  <si>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</si>
  <si>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</si>
  <si>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</si>
  <si>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</si>
  <si>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</si>
  <si>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</si>
  <si>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</si>
  <si>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</si>
  <si>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</si>
  <si>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</si>
  <si>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</si>
  <si>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</si>
  <si>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</si>
  <si>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</si>
  <si>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</si>
  <si>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</si>
  <si>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</si>
  <si>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</si>
  <si>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</si>
  <si>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</si>
  <si>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</si>
  <si>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</si>
  <si>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</si>
  <si>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</si>
  <si>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</si>
  <si>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</si>
  <si>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</si>
  <si>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</si>
  <si>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</si>
  <si>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</si>
  <si>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</si>
  <si>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</si>
  <si>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</si>
  <si>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</si>
  <si>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</si>
  <si>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</si>
  <si>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</si>
  <si>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</si>
  <si>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</si>
  <si>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</si>
  <si>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</si>
  <si>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</si>
  <si>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</si>
  <si>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</si>
  <si>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</si>
  <si>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</si>
  <si>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</si>
  <si>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</si>
  <si>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</si>
  <si>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</si>
  <si>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</si>
  <si>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</si>
  <si>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</si>
  <si>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</si>
  <si>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</si>
  <si>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</si>
  <si>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</si>
  <si>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</si>
  <si>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</si>
  <si>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</si>
  <si>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</si>
  <si>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</si>
  <si>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</si>
  <si>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</si>
  <si>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</si>
  <si>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</si>
  <si>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</si>
  <si>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</si>
  <si>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</si>
  <si>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</si>
  <si>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</si>
  <si>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</si>
  <si>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</si>
  <si>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</si>
  <si>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</si>
  <si>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</si>
  <si>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</si>
  <si>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</si>
  <si>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</si>
  <si>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</si>
  <si>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</si>
  <si>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</si>
  <si>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</si>
  <si>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</si>
  <si>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</si>
  <si>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</si>
  <si>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</si>
  <si>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</si>
  <si>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</si>
  <si>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</si>
  <si>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</si>
  <si>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</si>
  <si>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</si>
  <si>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</si>
  <si>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</si>
  <si>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</si>
  <si>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</si>
  <si>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</si>
  <si>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</si>
  <si>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</si>
  <si>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</si>
  <si>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</si>
  <si>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</si>
  <si>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</si>
  <si>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</si>
  <si>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</si>
  <si>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</si>
  <si>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</si>
  <si>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</si>
  <si>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</si>
  <si>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</si>
  <si>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</si>
  <si>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</si>
  <si>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</si>
  <si>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</si>
  <si>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</si>
  <si>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</si>
  <si>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</si>
  <si>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</si>
  <si>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</si>
  <si>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</si>
  <si>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</si>
  <si>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</si>
  <si>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</si>
  <si>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</si>
  <si>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</si>
  <si>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</si>
  <si>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</si>
  <si>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</si>
  <si>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</si>
  <si>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</si>
  <si>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</si>
  <si>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</si>
  <si>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</si>
  <si>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</si>
  <si>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</si>
  <si>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</si>
  <si>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</si>
  <si>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</si>
  <si>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</si>
  <si>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</si>
  <si>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</si>
  <si>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</si>
  <si>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</si>
  <si>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</si>
  <si>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</si>
  <si>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</si>
  <si>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</si>
  <si>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</si>
  <si>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</si>
  <si>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</si>
  <si>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</si>
  <si>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</si>
  <si>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</si>
  <si>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</si>
  <si>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</si>
  <si>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</si>
  <si>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</si>
  <si>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</si>
  <si>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</si>
  <si>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</si>
  <si>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</si>
  <si>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</si>
  <si>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</si>
  <si>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</si>
  <si>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</si>
  <si>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</si>
  <si>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</si>
  <si>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</si>
  <si>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</si>
  <si>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</si>
  <si>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</si>
  <si>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</si>
  <si>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</si>
  <si>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</si>
  <si>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</si>
  <si>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</si>
  <si>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</si>
  <si>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</si>
  <si>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</si>
  <si>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</si>
  <si>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</si>
  <si>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</si>
  <si>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</si>
  <si>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</si>
  <si>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</si>
  <si>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</si>
  <si>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</si>
  <si>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</si>
  <si>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</si>
  <si>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</si>
  <si>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</si>
  <si>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</si>
  <si>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</si>
  <si>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</si>
  <si>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</si>
  <si>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</si>
  <si>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</si>
  <si>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</si>
  <si>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</si>
  <si>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</si>
  <si>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</si>
  <si>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</si>
  <si>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</si>
  <si>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</si>
  <si>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</si>
  <si>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</si>
  <si>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</si>
  <si>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</si>
  <si>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</si>
  <si>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</si>
  <si>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</si>
  <si>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</si>
  <si>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</si>
  <si>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</si>
  <si>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</si>
  <si>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</si>
  <si>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</si>
  <si>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</si>
  <si>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</si>
  <si>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</si>
  <si>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</si>
  <si>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</si>
  <si>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</si>
  <si>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</si>
  <si>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</si>
  <si>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</si>
  <si>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</si>
  <si>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</si>
  <si>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</si>
  <si>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</si>
  <si>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</si>
  <si>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</si>
  <si>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</si>
  <si>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</si>
  <si>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</si>
  <si>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</si>
  <si>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</si>
  <si>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</si>
  <si>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</si>
  <si>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</si>
  <si>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</si>
  <si>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</si>
  <si>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</si>
  <si>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</si>
  <si>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</si>
  <si>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</si>
  <si>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</si>
  <si>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</si>
  <si>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</si>
  <si>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</si>
  <si>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</si>
  <si>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</si>
  <si>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</si>
  <si>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</si>
  <si>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</si>
  <si>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</si>
  <si>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</si>
  <si>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</si>
  <si>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</si>
  <si>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</si>
  <si>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</si>
  <si>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</si>
  <si>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</si>
  <si>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</si>
  <si>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</si>
  <si>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</si>
  <si>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</si>
  <si>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</si>
  <si>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</si>
  <si>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</si>
  <si>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</si>
  <si>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</si>
  <si>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</si>
  <si>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</si>
  <si>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</si>
  <si>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</si>
  <si>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</si>
  <si>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</si>
  <si>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</si>
  <si>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</si>
  <si>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</si>
  <si>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</si>
  <si>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</si>
  <si>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</si>
  <si>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</si>
  <si>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</si>
  <si>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</si>
  <si>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</si>
  <si>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</si>
  <si>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</si>
  <si>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</si>
  <si>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</si>
  <si>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</si>
  <si>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</si>
  <si>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</si>
  <si>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</si>
  <si>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</si>
  <si>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</si>
  <si>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</si>
  <si>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</si>
  <si>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</si>
  <si>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</si>
  <si>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</si>
  <si>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</si>
  <si>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</si>
  <si>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</si>
  <si>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</si>
  <si>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</si>
  <si>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</si>
  <si>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</si>
  <si>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</si>
  <si>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</si>
  <si>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</si>
  <si>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</si>
  <si>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</si>
  <si>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</si>
  <si>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</si>
  <si>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</si>
  <si>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</si>
  <si>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</si>
  <si>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</si>
  <si>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</si>
  <si>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</si>
  <si>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</si>
  <si>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</si>
  <si>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</si>
  <si>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</si>
  <si>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</si>
  <si>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</si>
  <si>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</si>
  <si>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</si>
  <si>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</si>
  <si>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</si>
  <si>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</si>
  <si>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</si>
  <si>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</si>
  <si>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</si>
  <si>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</si>
  <si>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</si>
  <si>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</si>
  <si>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</si>
  <si>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</si>
  <si>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</si>
  <si>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</si>
  <si>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</si>
  <si>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</si>
  <si>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</si>
  <si>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</si>
  <si>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</si>
  <si>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</si>
  <si>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</si>
  <si>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</si>
  <si>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</si>
  <si>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</si>
  <si>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</si>
  <si>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</si>
  <si>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</si>
  <si>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</si>
  <si>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</si>
  <si>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</si>
  <si>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</si>
  <si>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</si>
  <si>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</si>
  <si>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</si>
  <si>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</si>
  <si>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</si>
  <si>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</si>
  <si>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</si>
  <si>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</si>
  <si>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</si>
  <si>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</si>
  <si>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</si>
  <si>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</si>
  <si>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</si>
  <si>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</si>
  <si>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</si>
  <si>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</si>
  <si>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</si>
  <si>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</si>
  <si>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</si>
  <si>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</si>
  <si>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</si>
  <si>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</si>
  <si>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</si>
  <si>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</si>
  <si>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</si>
  <si>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</si>
  <si>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</si>
  <si>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</si>
  <si>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</si>
  <si>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</si>
  <si>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</si>
  <si>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</si>
  <si>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</si>
  <si>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</si>
  <si>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</si>
  <si>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</si>
  <si>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</si>
  <si>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</si>
  <si>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</si>
  <si>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</si>
  <si>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</si>
  <si>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</si>
  <si>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</si>
  <si>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</si>
  <si>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</si>
  <si>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</si>
  <si>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</si>
  <si>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</si>
  <si>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</si>
  <si>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</si>
  <si>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</si>
  <si>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</si>
  <si>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</si>
  <si>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</si>
  <si>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</si>
  <si>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</si>
  <si>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</si>
  <si>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</si>
  <si>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</si>
  <si>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</si>
  <si>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</si>
  <si>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</si>
  <si>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</si>
  <si>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</si>
  <si>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</si>
  <si>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</si>
  <si>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</si>
  <si>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</si>
  <si>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</si>
  <si>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</si>
  <si>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</si>
  <si>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</si>
  <si>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</si>
  <si>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</si>
  <si>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</si>
  <si>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</si>
  <si>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</si>
  <si>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</si>
  <si>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</si>
  <si>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</si>
  <si>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</si>
  <si>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</si>
  <si>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</si>
  <si>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</si>
  <si>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</si>
  <si>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</si>
  <si>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</si>
  <si>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</si>
  <si>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</si>
  <si>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</si>
  <si>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</si>
  <si>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</si>
  <si>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</si>
  <si>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</si>
  <si>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</si>
  <si>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</si>
  <si>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</si>
  <si>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</si>
  <si>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</si>
  <si>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</si>
  <si>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</si>
  <si>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</si>
  <si>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</si>
  <si>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</si>
  <si>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</si>
  <si>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</si>
  <si>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</si>
  <si>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</si>
  <si>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</si>
  <si>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</si>
  <si>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</si>
  <si>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</si>
  <si>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</si>
  <si>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</si>
  <si>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</si>
  <si>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</si>
  <si>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</si>
  <si>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</si>
  <si>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</si>
  <si>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</si>
  <si>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</si>
  <si>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</si>
  <si>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</si>
  <si>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</si>
  <si>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</si>
  <si>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</si>
  <si>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</si>
  <si>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</si>
  <si>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</si>
  <si>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</si>
  <si>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</si>
  <si>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</si>
  <si>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</si>
  <si>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</si>
  <si>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</si>
  <si>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</si>
  <si>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</si>
  <si>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</si>
  <si>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</si>
  <si>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</si>
  <si>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</si>
  <si>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</si>
  <si>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</si>
  <si>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</si>
  <si>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</si>
  <si>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</si>
  <si>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</si>
  <si>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</si>
  <si>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</si>
  <si>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</si>
  <si>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</si>
  <si>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</si>
  <si>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</si>
  <si>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</si>
  <si>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</si>
  <si>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</si>
  <si>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</si>
  <si>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</si>
  <si>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</si>
  <si>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</si>
  <si>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</si>
  <si>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</si>
  <si>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</si>
  <si>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</si>
  <si>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</si>
  <si>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</si>
  <si>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</si>
  <si>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</si>
  <si>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</si>
  <si>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</si>
  <si>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</si>
  <si>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</si>
  <si>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</si>
  <si>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</si>
  <si>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</si>
  <si>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</si>
  <si>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</si>
  <si>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</si>
  <si>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</si>
  <si>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</si>
  <si>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</si>
  <si>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</si>
  <si>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</si>
  <si>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</si>
  <si>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</si>
  <si>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</si>
  <si>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</si>
  <si>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</si>
  <si>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</si>
  <si>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</si>
  <si>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</si>
  <si>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</si>
  <si>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</si>
  <si>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</si>
  <si>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</si>
  <si>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</si>
  <si>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</si>
  <si>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</si>
  <si>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</si>
  <si>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</si>
  <si>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</si>
  <si>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</si>
  <si>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</si>
  <si>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</si>
  <si>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</si>
  <si>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</si>
  <si>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</si>
  <si>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</si>
  <si>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</si>
  <si>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</si>
  <si>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</si>
  <si>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</si>
  <si>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</si>
  <si>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</si>
  <si>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</si>
  <si>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</si>
  <si>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</si>
  <si>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</si>
  <si>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</si>
  <si>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</si>
  <si>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</si>
  <si>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</si>
  <si>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</si>
  <si>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</si>
  <si>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</si>
  <si>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</si>
  <si>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</si>
  <si>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</si>
  <si>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</si>
  <si>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</si>
  <si>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</si>
  <si>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</si>
  <si>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</si>
  <si>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</si>
  <si>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</si>
  <si>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</si>
  <si>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</si>
  <si>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</si>
  <si>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</si>
  <si>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</si>
  <si>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</si>
  <si>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</si>
  <si>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</si>
  <si>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</si>
  <si>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</si>
  <si>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</si>
  <si>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</si>
  <si>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</si>
  <si>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</si>
  <si>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</si>
  <si>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</si>
  <si>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</si>
  <si>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</si>
  <si>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</si>
  <si>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</si>
  <si>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</si>
  <si>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</si>
  <si>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</si>
  <si>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</si>
  <si>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</si>
  <si>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</si>
  <si>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</si>
  <si>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</si>
  <si>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</si>
  <si>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</si>
  <si>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</si>
  <si>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</si>
  <si>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</si>
  <si>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</si>
  <si>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</si>
  <si>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</si>
  <si>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</si>
  <si>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</si>
  <si>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</si>
  <si>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</si>
  <si>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</si>
  <si>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</si>
  <si>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</si>
  <si>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</si>
  <si>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</si>
  <si>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</si>
  <si>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</si>
  <si>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</si>
  <si>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</si>
  <si>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</si>
  <si>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</si>
  <si>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</si>
  <si>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</si>
  <si>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</si>
  <si>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</si>
  <si>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</si>
  <si>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</si>
  <si>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</si>
  <si>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</si>
  <si>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</si>
  <si>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</si>
  <si>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</si>
  <si>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</si>
  <si>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</si>
  <si>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</si>
  <si>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</si>
  <si>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</si>
  <si>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</si>
  <si>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</si>
  <si>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</si>
  <si>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</si>
  <si>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</si>
  <si>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</si>
  <si>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</si>
  <si>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</si>
  <si>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</si>
  <si>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</si>
  <si>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</si>
  <si>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</si>
  <si>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</si>
  <si>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</si>
  <si>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</si>
  <si>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</si>
  <si>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</si>
  <si>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</si>
  <si>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</si>
  <si>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</si>
  <si>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</si>
  <si>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</si>
  <si>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</si>
  <si>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</si>
  <si>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</si>
  <si>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</si>
  <si>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</si>
  <si>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</si>
  <si>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</si>
  <si>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</si>
  <si>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</si>
  <si>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</si>
  <si>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</si>
  <si>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</si>
  <si>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</si>
  <si>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</si>
  <si>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</si>
  <si>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</si>
  <si>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</si>
  <si>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</si>
  <si>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</si>
  <si>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</si>
  <si>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</si>
  <si>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</si>
  <si>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</si>
  <si>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</si>
  <si>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</si>
  <si>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</si>
  <si>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</si>
  <si>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</si>
  <si>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</si>
  <si>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</si>
  <si>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</si>
  <si>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</si>
  <si>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</si>
  <si>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</si>
  <si>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</si>
  <si>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</si>
  <si>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</si>
  <si>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</si>
  <si>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</si>
  <si>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</si>
  <si>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</si>
  <si>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</si>
  <si>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</si>
  <si>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</si>
  <si>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</si>
  <si>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</si>
  <si>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</si>
  <si>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</si>
  <si>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</si>
  <si>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</si>
  <si>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</si>
  <si>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</si>
  <si>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</si>
  <si>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</si>
  <si>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</si>
  <si>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</si>
  <si>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</si>
  <si>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</si>
  <si>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</si>
  <si>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</si>
  <si>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</si>
  <si>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</si>
  <si>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</si>
  <si>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</si>
  <si>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</si>
  <si>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</si>
  <si>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</si>
  <si>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</si>
  <si>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</si>
  <si>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</si>
  <si>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</si>
  <si>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</si>
  <si>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</si>
  <si>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</si>
  <si>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</si>
  <si>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</si>
  <si>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</si>
  <si>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</si>
  <si>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</si>
  <si>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</si>
  <si>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</si>
  <si>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</si>
  <si>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</si>
  <si>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</si>
  <si>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</si>
  <si>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</si>
  <si>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</si>
  <si>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</si>
  <si>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</si>
  <si>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</si>
  <si>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</si>
  <si>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</si>
  <si>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</si>
  <si>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</si>
  <si>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</si>
  <si>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</si>
  <si>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</si>
  <si>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</si>
  <si>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</si>
  <si>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</si>
  <si>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</si>
  <si>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</si>
  <si>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</si>
  <si>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</si>
  <si>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</si>
  <si>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</si>
  <si>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</si>
  <si>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</si>
  <si>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</si>
  <si>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</si>
  <si>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</si>
  <si>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</si>
  <si>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</si>
  <si>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</si>
  <si>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</si>
  <si>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</si>
  <si>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</si>
  <si>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</si>
  <si>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</si>
  <si>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</si>
  <si>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</si>
  <si>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</si>
  <si>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</si>
  <si>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</si>
  <si>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</si>
  <si>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</si>
  <si>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</si>
  <si>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</si>
  <si>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</si>
  <si>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</si>
  <si>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</si>
  <si>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</si>
  <si>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</si>
  <si>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</si>
  <si>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</si>
  <si>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</si>
  <si>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</si>
  <si>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</si>
  <si>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</si>
  <si>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</si>
  <si>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</si>
  <si>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</si>
  <si>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</si>
  <si>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</si>
  <si>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</si>
  <si>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</si>
  <si>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</si>
  <si>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</si>
  <si>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</si>
  <si>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</si>
  <si>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</si>
  <si>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</si>
  <si>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</si>
  <si>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</si>
  <si>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</si>
  <si>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</si>
  <si>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</si>
  <si>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</si>
  <si>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</si>
  <si>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</si>
  <si>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</si>
  <si>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</si>
  <si>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</si>
  <si>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</si>
  <si>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</si>
  <si>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</si>
  <si>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</si>
  <si>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</si>
  <si>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</si>
  <si>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</si>
  <si>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</si>
  <si>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</si>
  <si>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</si>
  <si>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</si>
  <si>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</si>
  <si>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</si>
  <si>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</si>
  <si>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</si>
  <si>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</si>
  <si>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</si>
  <si>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</si>
  <si>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</si>
  <si>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</si>
  <si>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</si>
  <si>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</si>
  <si>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</si>
  <si>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</si>
  <si>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</si>
  <si>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</si>
  <si>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</si>
  <si>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</si>
  <si>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</si>
  <si>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</si>
  <si>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</si>
  <si>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</si>
  <si>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</si>
  <si>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</si>
  <si>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</si>
  <si>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</si>
  <si>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</si>
  <si>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</si>
  <si>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</si>
  <si>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</si>
  <si>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</si>
  <si>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</si>
  <si>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</si>
  <si>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</si>
  <si>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</si>
  <si>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</si>
  <si>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</si>
  <si>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</si>
  <si>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</si>
  <si>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</si>
  <si>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</si>
  <si>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</si>
  <si>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</si>
  <si>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</si>
  <si>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</si>
  <si>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</si>
  <si>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</si>
  <si>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</si>
  <si>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</si>
  <si>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</si>
  <si>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</si>
  <si>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</si>
  <si>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</si>
  <si>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</si>
  <si>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</si>
  <si>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</si>
  <si>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</si>
  <si>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</si>
  <si>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</si>
  <si>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</si>
  <si>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</si>
  <si>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</si>
  <si>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</si>
  <si>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</si>
  <si>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</si>
  <si>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</si>
  <si>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</si>
  <si>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</si>
  <si>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</si>
  <si>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</si>
  <si>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</si>
  <si>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</si>
  <si>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</si>
  <si>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</si>
  <si>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</si>
  <si>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</si>
  <si>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</si>
  <si>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</si>
  <si>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</si>
  <si>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</si>
  <si>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</si>
  <si>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</si>
  <si>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</si>
  <si>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</si>
  <si>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</si>
  <si>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</si>
  <si>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</si>
  <si>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</si>
  <si>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</si>
  <si>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</si>
  <si>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</si>
  <si>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</si>
  <si>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</si>
  <si>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</si>
  <si>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</si>
  <si>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</si>
  <si>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</si>
  <si>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</si>
  <si>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</si>
  <si>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</si>
  <si>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</si>
  <si>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</si>
  <si>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</si>
  <si>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</si>
  <si>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</si>
  <si>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</si>
  <si>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</si>
  <si>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</si>
  <si>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</si>
  <si>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</si>
  <si>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</si>
  <si>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</si>
  <si>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</si>
  <si>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</si>
  <si>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</si>
  <si>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</si>
  <si>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</si>
  <si>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</si>
  <si>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</si>
  <si>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</si>
  <si>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</si>
  <si>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</si>
  <si>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</si>
  <si>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</si>
  <si>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</si>
  <si>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</si>
  <si>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</si>
  <si>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</si>
  <si>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</si>
  <si>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</si>
  <si>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</si>
  <si>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</si>
  <si>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</si>
  <si>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</si>
  <si>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</si>
  <si>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</si>
  <si>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</si>
  <si>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</si>
  <si>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</si>
  <si>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</si>
  <si>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</si>
  <si>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</si>
  <si>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</si>
  <si>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</si>
  <si>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</si>
  <si>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</si>
  <si>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</si>
  <si>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</si>
  <si>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</si>
  <si>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</si>
  <si>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</si>
  <si>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</si>
  <si>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</si>
  <si>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</si>
  <si>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</si>
  <si>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</si>
  <si>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</si>
  <si>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</si>
  <si>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</si>
  <si>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</si>
  <si>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</si>
  <si>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</si>
  <si>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</si>
  <si>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</si>
  <si>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</si>
  <si>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</si>
  <si>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</si>
  <si>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</si>
  <si>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</si>
  <si>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</si>
  <si>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</si>
  <si>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</si>
  <si>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</si>
  <si>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</si>
  <si>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</si>
  <si>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</si>
  <si>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</si>
  <si>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</si>
  <si>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</si>
  <si>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</si>
  <si>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</si>
  <si>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</si>
  <si>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</si>
  <si>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</si>
  <si>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</si>
  <si>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</si>
  <si>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</si>
  <si>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</si>
  <si>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</si>
  <si>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</si>
  <si>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</si>
  <si>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</si>
  <si>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</si>
  <si>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</si>
  <si>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</si>
  <si>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</si>
  <si>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</si>
  <si>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</si>
  <si>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</si>
  <si>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</si>
  <si>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</si>
  <si>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</si>
  <si>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</si>
  <si>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</si>
  <si>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</si>
  <si>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</si>
  <si>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</si>
  <si>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</si>
  <si>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</si>
  <si>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</si>
  <si>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</si>
  <si>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</si>
  <si>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</si>
  <si>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</si>
  <si>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</si>
  <si>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</si>
  <si>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</si>
  <si>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</si>
  <si>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</si>
  <si>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</si>
  <si>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</si>
  <si>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</si>
  <si>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</si>
  <si>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</si>
  <si>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</si>
  <si>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</si>
  <si>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</si>
  <si>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</si>
  <si>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</si>
  <si>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</si>
  <si>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</si>
  <si>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</si>
  <si>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</si>
  <si>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</si>
  <si>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</si>
  <si>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</si>
  <si>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</si>
  <si>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</si>
  <si>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</si>
  <si>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</si>
  <si>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</si>
  <si>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</si>
  <si>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</si>
  <si>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</si>
  <si>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</si>
  <si>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</si>
  <si>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</si>
  <si>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</si>
  <si>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</si>
  <si>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</si>
  <si>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</si>
  <si>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</si>
  <si>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</si>
  <si>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</si>
  <si>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</si>
  <si>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</si>
  <si>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</si>
  <si>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</si>
  <si>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</si>
  <si>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</si>
  <si>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</si>
  <si>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</si>
  <si>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</si>
  <si>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</si>
  <si>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</si>
  <si>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</si>
  <si>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</si>
  <si>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</si>
  <si>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</si>
  <si>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</si>
  <si>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</si>
  <si>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</si>
  <si>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</si>
  <si>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</si>
  <si>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</si>
  <si>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</si>
  <si>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</si>
  <si>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</si>
  <si>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</si>
  <si>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</si>
  <si>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</si>
  <si>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</si>
  <si>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</si>
  <si>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</si>
  <si>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</si>
  <si>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</si>
  <si>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</si>
  <si>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</si>
  <si>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</si>
  <si>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</si>
  <si>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</si>
  <si>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</si>
  <si>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</si>
  <si>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</si>
  <si>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</si>
  <si>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</si>
  <si>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</si>
  <si>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</si>
  <si>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</si>
  <si>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</si>
  <si>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</si>
  <si>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</si>
  <si>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</si>
  <si>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</si>
  <si>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</si>
  <si>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</si>
  <si>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</si>
  <si>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</si>
  <si>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</si>
  <si>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</si>
  <si>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</si>
  <si>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</si>
  <si>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</si>
  <si>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</si>
  <si>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</si>
  <si>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</si>
  <si>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</si>
  <si>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</si>
  <si>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</si>
  <si>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</si>
  <si>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</si>
  <si>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</si>
  <si>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</si>
  <si>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</si>
  <si>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</si>
  <si>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</si>
  <si>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</si>
  <si>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</si>
  <si>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</si>
  <si>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</si>
  <si>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</si>
  <si>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</si>
  <si>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</si>
  <si>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</si>
  <si>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</si>
  <si>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</si>
  <si>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</si>
  <si>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</si>
  <si>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</si>
  <si>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</si>
  <si>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</si>
  <si>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</si>
  <si>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</si>
  <si>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</si>
  <si>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</si>
  <si>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</si>
  <si>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</si>
  <si>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</si>
  <si>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</si>
  <si>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</si>
  <si>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</si>
  <si>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</si>
  <si>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</si>
  <si>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</si>
  <si>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</si>
  <si>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</si>
  <si>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</si>
  <si>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</si>
  <si>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</si>
  <si>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</si>
  <si>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</si>
  <si>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</si>
  <si>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</si>
  <si>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</si>
  <si>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</si>
  <si>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</si>
  <si>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</si>
  <si>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</si>
  <si>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</si>
  <si>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</si>
  <si>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</si>
  <si>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</si>
  <si>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</si>
  <si>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</si>
  <si>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</si>
  <si>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</si>
  <si>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</si>
  <si>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</si>
  <si>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</si>
  <si>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</si>
  <si>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</si>
  <si>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</si>
  <si>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</si>
  <si>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</si>
  <si>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</si>
  <si>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</si>
  <si>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</si>
  <si>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</si>
  <si>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</si>
  <si>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</si>
  <si>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</si>
  <si>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</si>
  <si>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</si>
  <si>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</si>
  <si>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</si>
  <si>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</si>
  <si>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</si>
  <si>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</si>
  <si>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</si>
  <si>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</si>
  <si>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</si>
  <si>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</si>
  <si>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</si>
  <si>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</si>
  <si>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</si>
  <si>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</si>
  <si>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</si>
  <si>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</si>
  <si>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</si>
  <si>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</si>
  <si>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</si>
  <si>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</si>
  <si>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</si>
  <si>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</si>
  <si>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</si>
  <si>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</si>
  <si>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</si>
  <si>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</si>
  <si>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</si>
  <si>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</si>
  <si>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</si>
  <si>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</si>
  <si>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</si>
  <si>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</si>
  <si>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</si>
  <si>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</si>
  <si>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</si>
  <si>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</si>
  <si>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</si>
  <si>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</si>
  <si>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</si>
  <si>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</si>
  <si>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</si>
  <si>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</si>
  <si>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</si>
  <si>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</si>
  <si>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</si>
  <si>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</si>
  <si>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</si>
  <si>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</si>
  <si>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</si>
  <si>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</si>
  <si>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</si>
  <si>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</si>
  <si>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</si>
  <si>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</si>
  <si>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</si>
  <si>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</si>
  <si>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</si>
  <si>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</si>
  <si>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</si>
  <si>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</si>
  <si>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</si>
  <si>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</si>
  <si>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</si>
  <si>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</si>
  <si>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</si>
  <si>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</si>
  <si>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</si>
  <si>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</si>
  <si>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</si>
  <si>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</si>
  <si>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</si>
  <si>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</si>
  <si>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</si>
  <si>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</si>
  <si>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</si>
  <si>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</si>
  <si>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</si>
  <si>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</si>
  <si>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</si>
  <si>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</si>
  <si>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</si>
  <si>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</si>
  <si>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</si>
  <si>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</si>
  <si>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</si>
  <si>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</si>
  <si>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</si>
  <si>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</si>
  <si>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</si>
  <si>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</si>
  <si>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</si>
  <si>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</si>
  <si>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</si>
  <si>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</si>
  <si>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</si>
  <si>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</si>
  <si>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</si>
  <si>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</si>
  <si>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</si>
  <si>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</si>
  <si>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</si>
  <si>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</si>
  <si>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</si>
  <si>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</si>
  <si>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</si>
  <si>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</si>
  <si>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</si>
  <si>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</si>
  <si>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</si>
  <si>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</si>
  <si>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</si>
  <si>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</si>
  <si>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</si>
  <si>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</si>
  <si>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</si>
  <si>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</si>
  <si>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</si>
  <si>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</si>
  <si>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</si>
  <si>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</si>
  <si>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</si>
  <si>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</si>
  <si>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</si>
  <si>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</si>
  <si>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</si>
  <si>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</si>
  <si>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</si>
  <si>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</si>
  <si>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</si>
  <si>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</si>
  <si>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</si>
  <si>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</si>
  <si>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</si>
  <si>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</si>
  <si>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</si>
  <si>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</si>
  <si>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</si>
  <si>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</si>
  <si>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</si>
  <si>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</si>
  <si>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</si>
  <si>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</si>
  <si>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</si>
  <si>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</si>
  <si>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</si>
  <si>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</si>
  <si>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</si>
  <si>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</si>
  <si>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</si>
  <si>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</si>
  <si>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</si>
  <si>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</si>
  <si>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</si>
  <si>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</si>
  <si>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</si>
  <si>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</si>
  <si>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</si>
  <si>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</si>
  <si>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</si>
  <si>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</si>
  <si>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</si>
  <si>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</si>
  <si>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</si>
  <si>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</si>
  <si>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</si>
  <si>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</si>
  <si>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</si>
  <si>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</si>
  <si>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</si>
  <si>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</si>
  <si>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</si>
  <si>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</si>
  <si>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</si>
  <si>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</si>
  <si>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</si>
  <si>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</si>
  <si>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</si>
  <si>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</si>
  <si>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</si>
  <si>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</si>
  <si>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</si>
  <si>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</si>
  <si>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</si>
  <si>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</si>
  <si>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</si>
  <si>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</si>
  <si>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</si>
  <si>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</si>
  <si>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</si>
  <si>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</si>
  <si>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</si>
  <si>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</si>
  <si>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</si>
  <si>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</si>
  <si>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</si>
  <si>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</si>
  <si>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</si>
  <si>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</si>
  <si>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</si>
  <si>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</si>
  <si>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</si>
  <si>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</si>
  <si>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</si>
  <si>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</si>
  <si>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</si>
  <si>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</si>
  <si>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</si>
  <si>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</si>
  <si>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</si>
  <si>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</si>
  <si>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</si>
  <si>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</si>
  <si>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</si>
  <si>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</si>
  <si>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</si>
  <si>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</si>
  <si>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</si>
  <si>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</si>
  <si>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</si>
  <si>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</si>
  <si>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</si>
  <si>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</si>
  <si>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</si>
  <si>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</si>
  <si>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</si>
  <si>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</si>
  <si>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</si>
  <si>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</si>
  <si>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</si>
  <si>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</si>
  <si>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</si>
  <si>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</si>
  <si>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</si>
  <si>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</si>
  <si>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</si>
  <si>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</si>
  <si>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</si>
  <si>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</si>
  <si>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</si>
  <si>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</si>
  <si>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</si>
  <si>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</si>
  <si>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</si>
  <si>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</si>
  <si>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</si>
  <si>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</si>
  <si>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</si>
  <si>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</si>
  <si>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</si>
  <si>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</si>
  <si>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</si>
  <si>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</si>
  <si>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</si>
  <si>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</si>
  <si>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</si>
  <si>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</si>
  <si>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</si>
  <si>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</si>
  <si>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</si>
  <si>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</si>
  <si>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</si>
  <si>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</si>
  <si>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</si>
  <si>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</si>
  <si>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</si>
  <si>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</si>
  <si>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</si>
  <si>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</si>
  <si>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</si>
  <si>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</si>
  <si>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</si>
  <si>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</si>
  <si>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</si>
  <si>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</si>
  <si>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</si>
  <si>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</si>
  <si>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</si>
  <si>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</si>
  <si>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</si>
  <si>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</si>
  <si>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</si>
  <si>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</si>
  <si>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</si>
  <si>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</si>
  <si>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</si>
  <si>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</si>
  <si>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</si>
  <si>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</si>
  <si>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</si>
  <si>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</si>
  <si>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</si>
  <si>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</si>
  <si>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</si>
  <si>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</si>
  <si>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</si>
  <si>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</si>
  <si>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</si>
  <si>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</si>
  <si>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</si>
  <si>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</si>
  <si>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</si>
  <si>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</si>
  <si>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</si>
  <si>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</si>
  <si>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</si>
  <si>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</si>
  <si>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</si>
  <si>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</si>
  <si>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</si>
  <si>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</si>
  <si>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</si>
  <si>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</si>
  <si>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</si>
  <si>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</si>
  <si>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</si>
  <si>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</si>
  <si>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</si>
  <si>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</si>
  <si>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</si>
  <si>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</si>
  <si>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</si>
  <si>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</si>
  <si>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</si>
  <si>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</si>
  <si>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</si>
  <si>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</si>
  <si>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</si>
  <si>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</si>
  <si>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</si>
  <si>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</si>
  <si>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</si>
  <si>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</si>
  <si>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</si>
  <si>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</si>
  <si>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</si>
  <si>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</si>
  <si>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</si>
  <si>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</si>
  <si>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</si>
  <si>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</si>
  <si>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</si>
  <si>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</si>
  <si>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</si>
  <si>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</si>
  <si>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</si>
  <si>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</si>
  <si>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</si>
  <si>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</si>
  <si>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</si>
  <si>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</si>
  <si>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</si>
  <si>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</si>
  <si>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</si>
  <si>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</si>
  <si>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</si>
  <si>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</si>
  <si>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</si>
  <si>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</si>
  <si>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</si>
  <si>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</si>
  <si>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</si>
  <si>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</si>
  <si>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</si>
  <si>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</si>
  <si>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</si>
  <si>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</si>
  <si>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</si>
  <si>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</si>
  <si>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</si>
  <si>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</si>
  <si>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</si>
  <si>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</si>
  <si>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</si>
  <si>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</si>
  <si>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</si>
  <si>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</si>
  <si>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</si>
  <si>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</si>
  <si>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</si>
  <si>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</si>
  <si>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</si>
  <si>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</si>
  <si>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</si>
  <si>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</si>
  <si>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</si>
  <si>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</si>
  <si>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</si>
  <si>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</si>
  <si>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</si>
  <si>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</si>
  <si>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</si>
  <si>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</si>
  <si>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</si>
  <si>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</si>
  <si>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</si>
  <si>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</si>
  <si>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</si>
  <si>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</si>
  <si>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</si>
  <si>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</si>
  <si>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</si>
  <si>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</si>
  <si>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</si>
  <si>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</si>
  <si>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</si>
  <si>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</si>
  <si>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</si>
  <si>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</si>
  <si>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</si>
  <si>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</si>
  <si>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</si>
  <si>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</si>
  <si>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</si>
  <si>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</si>
  <si>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</si>
  <si>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</si>
  <si>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</si>
  <si>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</si>
  <si>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</si>
  <si>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</si>
  <si>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</si>
  <si>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</si>
  <si>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</si>
  <si>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</si>
  <si>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</si>
  <si>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</si>
  <si>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</si>
  <si>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</si>
  <si>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</si>
  <si>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</si>
  <si>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</si>
  <si>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</si>
  <si>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</si>
  <si>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</si>
  <si>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</si>
  <si>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</si>
  <si>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</si>
  <si>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</si>
  <si>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</si>
  <si>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</si>
  <si>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</si>
  <si>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</si>
  <si>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</si>
  <si>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</si>
  <si>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</si>
  <si>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</si>
  <si>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</si>
  <si>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</si>
  <si>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</si>
  <si>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</si>
  <si>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</si>
  <si>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</si>
  <si>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</si>
  <si>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</si>
  <si>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</si>
  <si>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</si>
  <si>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</si>
  <si>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</si>
  <si>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</si>
  <si>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</si>
  <si>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</si>
  <si>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</si>
  <si>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</si>
  <si>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</si>
  <si>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</si>
  <si>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</si>
  <si>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</si>
  <si>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</si>
  <si>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</si>
  <si>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</si>
  <si>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</si>
  <si>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</si>
  <si>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</si>
  <si>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</si>
  <si>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</si>
  <si>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</si>
  <si>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</si>
  <si>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</si>
  <si>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</si>
  <si>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</si>
  <si>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</si>
  <si>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</si>
  <si>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</si>
  <si>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</si>
  <si>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</si>
  <si>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</si>
  <si>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</si>
  <si>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</si>
  <si>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</si>
  <si>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</si>
  <si>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</si>
  <si>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</si>
  <si>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</si>
  <si>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</si>
  <si>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</si>
  <si>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</si>
  <si>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</si>
  <si>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</si>
  <si>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</si>
  <si>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</si>
  <si>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</si>
  <si>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</si>
  <si>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</si>
  <si>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</si>
  <si>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</si>
  <si>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</si>
  <si>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</si>
  <si>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</si>
  <si>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</si>
  <si>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</si>
  <si>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</si>
  <si>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</si>
  <si>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</si>
  <si>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</si>
  <si>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</si>
  <si>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</si>
  <si>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</si>
  <si>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</si>
  <si>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</si>
  <si>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</si>
  <si>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</si>
  <si>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</si>
  <si>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</si>
  <si>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</si>
  <si>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</si>
  <si>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</si>
  <si>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</si>
  <si>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</si>
  <si>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</si>
  <si>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</si>
  <si>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</si>
  <si>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</si>
  <si>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</si>
  <si>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</si>
  <si>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</si>
  <si>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</si>
  <si>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</si>
  <si>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</si>
  <si>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</si>
  <si>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</si>
  <si>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</si>
  <si>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</si>
  <si>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</si>
  <si>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</si>
  <si>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</si>
  <si>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</si>
  <si>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</si>
  <si>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</si>
  <si>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</si>
  <si>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</si>
  <si>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</si>
  <si>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</si>
  <si>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</si>
  <si>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</si>
  <si>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</si>
  <si>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</si>
  <si>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</si>
  <si>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</si>
  <si>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</si>
  <si>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</si>
  <si>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</si>
  <si>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</si>
  <si>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</si>
  <si>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</si>
  <si>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</si>
  <si>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</si>
  <si>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</si>
  <si>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</si>
  <si>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</si>
  <si>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</si>
  <si>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</si>
  <si>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</si>
  <si>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</si>
  <si>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</si>
  <si>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</si>
  <si>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</si>
  <si>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</si>
  <si>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</si>
  <si>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</si>
  <si>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</si>
  <si>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</si>
  <si>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</si>
  <si>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</si>
  <si>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</si>
  <si>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</si>
  <si>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</si>
  <si>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</si>
  <si>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</si>
  <si>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</si>
  <si>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</si>
  <si>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</si>
  <si>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</si>
  <si>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</si>
  <si>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</si>
  <si>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</si>
  <si>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</si>
  <si>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</si>
  <si>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</si>
  <si>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</si>
  <si>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</si>
  <si>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</si>
  <si>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</si>
  <si>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</si>
  <si>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</si>
  <si>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</si>
  <si>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</si>
  <si>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</si>
  <si>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</si>
  <si>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</si>
  <si>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</si>
  <si>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</si>
  <si>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</si>
  <si>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</si>
  <si>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</si>
  <si>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</si>
  <si>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</si>
  <si>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</si>
  <si>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</si>
  <si>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</si>
  <si>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</si>
  <si>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</si>
  <si>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</si>
  <si>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</si>
  <si>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</si>
  <si>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</si>
  <si>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</si>
  <si>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</si>
  <si>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</si>
  <si>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</si>
  <si>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</si>
  <si>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</si>
  <si>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</si>
  <si>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</si>
  <si>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</si>
  <si>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</si>
  <si>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</si>
  <si>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</si>
  <si>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</si>
  <si>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</si>
  <si>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</si>
  <si>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</si>
  <si>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</si>
  <si>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</si>
  <si>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</si>
  <si>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</si>
  <si>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</si>
  <si>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</si>
  <si>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</si>
  <si>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</si>
  <si>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</si>
  <si>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</si>
  <si>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</si>
  <si>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</si>
  <si>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</si>
  <si>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</si>
  <si>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</si>
  <si>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</si>
  <si>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</si>
  <si>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</si>
  <si>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</si>
  <si>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</si>
  <si>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</si>
  <si>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</si>
  <si>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</si>
  <si>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</si>
  <si>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</si>
  <si>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</si>
  <si>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</si>
  <si>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</si>
  <si>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</si>
  <si>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</si>
  <si>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</si>
  <si>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</si>
  <si>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</si>
  <si>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</si>
  <si>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</si>
  <si>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</si>
  <si>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</si>
  <si>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</si>
  <si>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</si>
  <si>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</si>
  <si>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</si>
  <si>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</si>
  <si>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</si>
  <si>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</si>
  <si>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</si>
  <si>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</si>
  <si>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</si>
  <si>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</si>
  <si>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</si>
  <si>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</si>
  <si>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</si>
  <si>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</si>
  <si>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</si>
  <si>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</si>
  <si>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</si>
  <si>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</si>
  <si>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</si>
  <si>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</si>
  <si>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</si>
  <si>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</si>
  <si>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</si>
  <si>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</si>
  <si>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</si>
  <si>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</si>
  <si>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</si>
  <si>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</si>
  <si>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</si>
  <si>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</si>
  <si>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</si>
  <si>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</si>
  <si>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</si>
  <si>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</si>
  <si>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</si>
  <si>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</si>
  <si>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</si>
  <si>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</si>
  <si>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</si>
  <si>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</si>
  <si>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</si>
  <si>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</si>
  <si>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</si>
  <si>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</si>
  <si>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</si>
  <si>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</si>
  <si>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</si>
  <si>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</si>
  <si>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</si>
  <si>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</si>
  <si>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</si>
  <si>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</si>
  <si>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</si>
  <si>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</si>
  <si>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</si>
  <si>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</si>
  <si>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</si>
  <si>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</si>
  <si>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</si>
  <si>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</si>
  <si>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</si>
  <si>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</si>
  <si>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</si>
  <si>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</si>
  <si>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</si>
  <si>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</si>
  <si>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</si>
  <si>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</si>
  <si>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</si>
  <si>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</si>
  <si>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</si>
  <si>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</si>
  <si>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</si>
  <si>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</si>
  <si>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</si>
  <si>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</si>
  <si>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</si>
  <si>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</si>
  <si>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</si>
  <si>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</si>
  <si>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</si>
  <si>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</si>
  <si>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</si>
  <si>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</si>
  <si>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</si>
  <si>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</si>
  <si>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</si>
  <si>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</si>
  <si>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</si>
  <si>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</si>
  <si>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</si>
  <si>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</si>
  <si>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</si>
  <si>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</si>
  <si>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</si>
  <si>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</si>
  <si>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</si>
  <si>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</si>
  <si>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</si>
  <si>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</si>
  <si>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</si>
  <si>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</si>
  <si>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</si>
  <si>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</si>
  <si>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</si>
  <si>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</si>
  <si>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</si>
  <si>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</si>
  <si>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</si>
  <si>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</si>
  <si>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</si>
  <si>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</si>
  <si>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</si>
  <si>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</si>
  <si>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</si>
  <si>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</si>
  <si>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</si>
  <si>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</si>
  <si>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</si>
  <si>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</si>
  <si>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</si>
  <si>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</si>
  <si>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</si>
  <si>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</si>
  <si>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</si>
  <si>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</si>
  <si>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</si>
  <si>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</si>
  <si>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</si>
  <si>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</si>
  <si>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</si>
  <si>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</si>
  <si>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</si>
  <si>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</si>
  <si>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</si>
  <si>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</si>
  <si>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</si>
  <si>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</si>
  <si>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</si>
  <si>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</si>
  <si>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</si>
  <si>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</si>
  <si>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</si>
  <si>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</si>
  <si>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</si>
  <si>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</si>
  <si>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</si>
  <si>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</si>
  <si>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</si>
  <si>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</si>
  <si>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</si>
  <si>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</si>
  <si>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</si>
  <si>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</si>
  <si>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</si>
  <si>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</si>
  <si>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</si>
  <si>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</si>
  <si>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</si>
  <si>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</si>
  <si>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</si>
  <si>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</si>
  <si>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</si>
  <si>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</si>
  <si>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</si>
  <si>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</si>
  <si>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</si>
  <si>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</si>
  <si>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</si>
  <si>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</si>
  <si>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</si>
  <si>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</si>
  <si>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</si>
  <si>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</si>
  <si>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</si>
  <si>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</si>
  <si>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</si>
  <si>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</si>
  <si>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</si>
  <si>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</si>
  <si>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</si>
  <si>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</si>
  <si>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</si>
  <si>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</si>
  <si>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</si>
  <si>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</si>
  <si>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</si>
  <si>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</si>
  <si>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</si>
  <si>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</si>
  <si>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</si>
  <si>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</si>
  <si>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</si>
  <si>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</si>
  <si>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</si>
  <si>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</si>
  <si>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</si>
  <si>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</si>
  <si>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</si>
  <si>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</si>
  <si>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</si>
  <si>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</si>
  <si>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</si>
  <si>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</si>
  <si>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</si>
  <si>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</si>
  <si>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</si>
  <si>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</si>
  <si>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</si>
  <si>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</si>
  <si>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</si>
  <si>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</si>
  <si>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</si>
  <si>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</si>
  <si>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</si>
  <si>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</si>
  <si>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</si>
  <si>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</si>
  <si>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</si>
  <si>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</si>
  <si>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</si>
  <si>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</si>
  <si>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</si>
  <si>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</si>
  <si>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</si>
  <si>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</si>
  <si>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</si>
  <si>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</si>
  <si>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</si>
  <si>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</si>
  <si>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</si>
  <si>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</si>
  <si>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</si>
  <si>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</si>
  <si>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</si>
  <si>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</si>
  <si>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</si>
  <si>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</si>
  <si>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</si>
  <si>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</si>
  <si>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</si>
  <si>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</si>
  <si>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</si>
  <si>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</si>
  <si>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</si>
  <si>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</si>
  <si>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</si>
  <si>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</si>
  <si>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</si>
  <si>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</si>
  <si>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</si>
  <si>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</si>
  <si>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</si>
  <si>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</si>
  <si>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</si>
  <si>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</si>
  <si>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</si>
  <si>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</si>
  <si>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</si>
  <si>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</si>
  <si>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</si>
  <si>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</si>
  <si>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</si>
  <si>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</si>
  <si>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</si>
  <si>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</si>
  <si>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</si>
  <si>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</si>
  <si>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</si>
  <si>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</si>
  <si>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</si>
  <si>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</si>
  <si>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</si>
  <si>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</si>
  <si>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</si>
  <si>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</si>
  <si>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</si>
  <si>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</si>
  <si>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</si>
  <si>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</si>
  <si>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</si>
  <si>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</si>
  <si>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</si>
  <si>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</si>
  <si>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</si>
  <si>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</si>
  <si>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</si>
  <si>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</si>
  <si>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</si>
  <si>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</si>
  <si>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</si>
  <si>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</si>
  <si>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</si>
  <si>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</si>
  <si>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</si>
  <si>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</si>
  <si>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</si>
  <si>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</si>
  <si>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</si>
  <si>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</si>
  <si>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</si>
  <si>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</si>
  <si>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</si>
  <si>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</si>
  <si>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</si>
  <si>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</si>
  <si>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</si>
  <si>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</si>
  <si>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</si>
  <si>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</si>
  <si>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</si>
  <si>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</si>
  <si>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</si>
  <si>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</si>
  <si>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</si>
  <si>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</si>
  <si>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</si>
  <si>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</si>
  <si>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</si>
  <si>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</si>
  <si>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</si>
  <si>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</si>
  <si>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</si>
  <si>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</si>
  <si>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</si>
  <si>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</si>
  <si>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</si>
  <si>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</si>
  <si>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</si>
  <si>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</si>
  <si>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</si>
  <si>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</si>
  <si>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</si>
  <si>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</si>
  <si>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</si>
  <si>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</si>
  <si>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</si>
  <si>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</si>
  <si>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</si>
  <si>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</si>
  <si>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</si>
  <si>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</si>
  <si>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</si>
  <si>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</si>
  <si>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</si>
  <si>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</si>
  <si>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</si>
  <si>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</si>
  <si>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</si>
  <si>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</si>
  <si>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</si>
  <si>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</si>
  <si>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</si>
  <si>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</si>
  <si>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</si>
  <si>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</si>
  <si>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</si>
  <si>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</si>
  <si>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</si>
  <si>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</si>
  <si>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</si>
  <si>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</si>
  <si>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</si>
  <si>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</si>
  <si>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</si>
  <si>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</si>
  <si>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</si>
  <si>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</si>
  <si>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</si>
  <si>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</si>
  <si>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</si>
  <si>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</si>
  <si>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</si>
  <si>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</si>
  <si>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</si>
  <si>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</si>
  <si>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</si>
  <si>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</si>
  <si>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</si>
  <si>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</si>
  <si>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</si>
  <si>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</si>
  <si>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</si>
  <si>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</si>
  <si>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</si>
  <si>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</si>
  <si>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</si>
  <si>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</si>
  <si>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</si>
  <si>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</si>
  <si>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</si>
  <si>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</si>
  <si>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</si>
  <si>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</si>
  <si>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</si>
  <si>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</si>
  <si>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</si>
  <si>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</si>
  <si>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</si>
  <si>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</si>
  <si>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</si>
  <si>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</si>
  <si>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</si>
  <si>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</si>
  <si>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</si>
  <si>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</si>
  <si>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</si>
  <si>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</si>
  <si>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</si>
  <si>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</si>
  <si>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</si>
  <si>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</si>
  <si>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</si>
  <si>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</si>
  <si>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</si>
  <si>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</si>
  <si>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</si>
  <si>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</si>
  <si>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</si>
  <si>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</si>
  <si>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</si>
  <si>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</si>
  <si>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</si>
  <si>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</si>
  <si>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</si>
  <si>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</si>
  <si>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</si>
  <si>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</si>
  <si>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</si>
  <si>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</si>
  <si>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</si>
  <si>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</si>
  <si>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</si>
  <si>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</si>
  <si>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</si>
  <si>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</si>
  <si>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</si>
  <si>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</si>
  <si>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</si>
  <si>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</si>
  <si>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</si>
  <si>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</si>
  <si>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</si>
  <si>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</si>
  <si>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</si>
  <si>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</si>
  <si>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</si>
  <si>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</si>
  <si>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</si>
  <si>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</si>
  <si>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</si>
  <si>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</si>
  <si>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</si>
  <si>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</si>
  <si>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</si>
  <si>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</si>
  <si>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</si>
  <si>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</si>
  <si>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</si>
  <si>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</si>
  <si>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</si>
  <si>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</si>
  <si>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</si>
  <si>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</si>
  <si>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</si>
  <si>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</si>
  <si>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</si>
  <si>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</si>
  <si>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</si>
  <si>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</si>
  <si>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</si>
  <si>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</si>
  <si>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</si>
  <si>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</si>
  <si>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</si>
  <si>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</si>
  <si>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</si>
  <si>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</si>
  <si>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</si>
  <si>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</si>
  <si>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</si>
  <si>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</si>
  <si>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</si>
  <si>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</si>
  <si>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</si>
  <si>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</si>
  <si>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</si>
  <si>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</si>
  <si>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</si>
  <si>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</si>
  <si>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</si>
  <si>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</si>
  <si>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</si>
  <si>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</si>
  <si>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</si>
  <si>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</si>
  <si>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</si>
  <si>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</si>
  <si>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</si>
  <si>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</si>
  <si>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</si>
  <si>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</si>
  <si>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</si>
  <si>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</si>
  <si>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</si>
  <si>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</si>
  <si>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</si>
  <si>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</si>
  <si>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</si>
  <si>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</si>
  <si>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</si>
  <si>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</si>
  <si>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</si>
  <si>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</si>
  <si>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</si>
  <si>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</si>
  <si>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</si>
  <si>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</si>
  <si>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</si>
  <si>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</si>
  <si>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</si>
  <si>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</si>
  <si>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</si>
  <si>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</si>
  <si>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</si>
  <si>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</si>
  <si>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</si>
  <si>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</si>
  <si>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</si>
  <si>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</si>
  <si>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</si>
  <si>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</si>
  <si>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</si>
  <si>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</si>
  <si>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</si>
  <si>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</si>
  <si>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</si>
  <si>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</si>
  <si>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</si>
  <si>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</si>
  <si>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</si>
  <si>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</si>
  <si>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</si>
  <si>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</si>
  <si>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</si>
  <si>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</si>
  <si>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</si>
  <si>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</si>
  <si>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</si>
  <si>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</si>
  <si>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</si>
  <si>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</si>
  <si>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</si>
  <si>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</si>
  <si>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</si>
  <si>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</si>
  <si>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</si>
  <si>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</si>
  <si>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</si>
  <si>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</si>
  <si>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</si>
  <si>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</si>
  <si>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</si>
  <si>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</si>
  <si>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</si>
  <si>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</si>
  <si>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</si>
  <si>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</si>
  <si>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</si>
  <si>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</si>
  <si>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</si>
  <si>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</si>
  <si>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</si>
  <si>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</si>
  <si>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</si>
  <si>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</si>
  <si>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</si>
  <si>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</si>
  <si>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</si>
  <si>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</si>
  <si>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</si>
  <si>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</si>
  <si>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</si>
  <si>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</si>
  <si>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</si>
  <si>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</si>
  <si>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</si>
  <si>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</si>
  <si>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</si>
  <si>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</si>
  <si>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</si>
  <si>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</si>
  <si>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</si>
  <si>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</si>
  <si>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</si>
  <si>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</si>
  <si>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</si>
  <si>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</si>
  <si>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</si>
  <si>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</si>
  <si>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</si>
  <si>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</si>
  <si>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</si>
  <si>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</si>
  <si>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</si>
  <si>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</si>
  <si>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</si>
  <si>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</si>
  <si>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</si>
  <si>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</si>
  <si>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</si>
  <si>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</si>
  <si>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</si>
  <si>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</si>
  <si>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</si>
  <si>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</si>
  <si>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</si>
  <si>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</si>
  <si>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</si>
  <si>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</si>
  <si>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</si>
  <si>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</si>
  <si>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</si>
  <si>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</si>
  <si>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</si>
  <si>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</si>
  <si>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</si>
  <si>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</si>
  <si>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</si>
  <si>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</si>
  <si>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</si>
  <si>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</si>
  <si>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</si>
  <si>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</si>
  <si>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</si>
  <si>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</si>
  <si>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</si>
  <si>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</si>
  <si>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</si>
  <si>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</si>
  <si>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</si>
  <si>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</si>
  <si>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</si>
  <si>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</si>
  <si>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</si>
  <si>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</si>
  <si>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</si>
  <si>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</si>
  <si>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</si>
  <si>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</si>
  <si>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</si>
  <si>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</si>
  <si>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</si>
  <si>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</si>
  <si>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</si>
  <si>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</si>
  <si>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</si>
  <si>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</si>
  <si>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</si>
  <si>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</si>
  <si>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</si>
  <si>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</si>
  <si>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</si>
  <si>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</si>
  <si>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</si>
  <si>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</si>
  <si>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</si>
  <si>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</si>
  <si>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</si>
  <si>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</si>
  <si>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</si>
  <si>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</si>
  <si>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</si>
  <si>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</si>
  <si>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</si>
  <si>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</si>
  <si>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</si>
  <si>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</si>
  <si>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</si>
  <si>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</si>
  <si>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</si>
  <si>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</si>
  <si>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</si>
  <si>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</si>
  <si>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</si>
  <si>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</si>
  <si>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</si>
  <si>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</si>
  <si>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</si>
  <si>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</si>
  <si>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</si>
  <si>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</si>
  <si>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</si>
  <si>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</si>
  <si>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</si>
  <si>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</si>
  <si>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</si>
  <si>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</si>
  <si>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</si>
  <si>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</si>
  <si>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</si>
  <si>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</si>
  <si>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</si>
  <si>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</si>
  <si>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</si>
  <si>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</si>
  <si>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</si>
  <si>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</si>
  <si>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</si>
  <si>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</si>
  <si>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</si>
  <si>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</si>
  <si>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</si>
  <si>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</si>
  <si>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</si>
  <si>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</si>
  <si>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</si>
  <si>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</si>
  <si>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</si>
  <si>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</si>
  <si>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</si>
  <si>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</si>
  <si>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</si>
  <si>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</si>
  <si>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</si>
  <si>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</si>
  <si>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</si>
  <si>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</si>
  <si>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</si>
  <si>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</si>
  <si>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</si>
  <si>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</si>
  <si>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</si>
  <si>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</si>
  <si>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</si>
  <si>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</si>
  <si>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</si>
  <si>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</si>
  <si>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</si>
  <si>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</si>
  <si>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</si>
  <si>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</si>
  <si>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</si>
  <si>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</si>
  <si>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</si>
  <si>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</si>
  <si>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</si>
  <si>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</si>
  <si>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</si>
  <si>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</si>
  <si>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</si>
  <si>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</si>
  <si>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</si>
  <si>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</si>
  <si>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</si>
  <si>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</si>
  <si>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</si>
  <si>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</si>
  <si>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</si>
  <si>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</si>
  <si>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</si>
  <si>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</si>
  <si>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</si>
  <si>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</si>
  <si>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</si>
  <si>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</si>
  <si>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</si>
  <si>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</si>
  <si>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</si>
  <si>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</si>
  <si>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</si>
  <si>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</si>
  <si>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</si>
  <si>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</si>
  <si>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</si>
  <si>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</si>
  <si>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</si>
  <si>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</si>
  <si>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</si>
  <si>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</si>
  <si>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</si>
  <si>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</si>
  <si>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</si>
  <si>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</si>
  <si>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</si>
  <si>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</si>
  <si>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</si>
  <si>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</si>
  <si>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</si>
  <si>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</si>
  <si>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</si>
  <si>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</si>
  <si>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</si>
  <si>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</si>
  <si>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</si>
  <si>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</si>
  <si>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</si>
  <si>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</si>
  <si>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</si>
  <si>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</si>
  <si>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</si>
  <si>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</si>
  <si>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</si>
  <si>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</si>
  <si>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</si>
  <si>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</si>
  <si>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</si>
  <si>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</si>
  <si>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</si>
  <si>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</si>
  <si>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</si>
  <si>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</si>
  <si>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</si>
  <si>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</si>
  <si>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</si>
  <si>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</si>
  <si>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</si>
  <si>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</si>
  <si>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</si>
  <si>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</si>
  <si>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</si>
  <si>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</si>
  <si>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</si>
  <si>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</si>
  <si>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</si>
  <si>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</si>
  <si>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</si>
  <si>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</si>
  <si>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</si>
  <si>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</si>
  <si>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</si>
  <si>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</si>
  <si>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</si>
  <si>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</si>
  <si>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</si>
  <si>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</si>
  <si>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</si>
  <si>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</si>
  <si>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</si>
  <si>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</si>
  <si>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</si>
  <si>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</si>
  <si>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</si>
  <si>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</si>
  <si>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</si>
  <si>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</si>
  <si>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</si>
  <si>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</si>
  <si>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</si>
  <si>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</si>
  <si>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</si>
  <si>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</si>
  <si>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</si>
  <si>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</si>
  <si>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</si>
  <si>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</si>
  <si>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</si>
  <si>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</si>
  <si>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</si>
  <si>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</si>
  <si>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</si>
  <si>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</si>
  <si>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</si>
  <si>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</si>
  <si>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</si>
  <si>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</si>
  <si>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</si>
  <si>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</si>
  <si>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</si>
  <si>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</si>
  <si>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</si>
  <si>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</si>
  <si>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</si>
  <si>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</si>
  <si>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</si>
  <si>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</si>
  <si>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</si>
  <si>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</si>
  <si>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</si>
  <si>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</si>
  <si>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</si>
  <si>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</si>
  <si>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</si>
  <si>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</si>
  <si>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</si>
  <si>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</si>
  <si>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</si>
  <si>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</si>
  <si>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</si>
  <si>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</si>
  <si>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</si>
  <si>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</si>
  <si>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</si>
  <si>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</si>
  <si>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</si>
  <si>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</si>
  <si>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</si>
  <si>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</si>
  <si>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</si>
  <si>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</si>
  <si>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</si>
  <si>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</si>
  <si>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</si>
  <si>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</si>
  <si>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</si>
  <si>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</si>
  <si>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</si>
  <si>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</si>
  <si>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</si>
  <si>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</si>
  <si>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</si>
  <si>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</si>
  <si>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</si>
  <si>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</si>
  <si>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</si>
  <si>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</si>
  <si>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</si>
  <si>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</si>
  <si>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</si>
  <si>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</si>
  <si>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</si>
  <si>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</si>
  <si>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</si>
  <si>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</si>
  <si>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</si>
  <si>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</si>
  <si>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</si>
  <si>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</si>
  <si>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</si>
  <si>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</si>
  <si>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</si>
  <si>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</si>
  <si>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</si>
  <si>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</si>
  <si>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</si>
  <si>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</si>
  <si>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</si>
  <si>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</si>
  <si>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</si>
  <si>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</si>
  <si>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</si>
  <si>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</si>
  <si>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</si>
  <si>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</si>
  <si>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</si>
  <si>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</si>
  <si>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</si>
  <si>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</si>
  <si>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</si>
  <si>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</si>
  <si>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</si>
  <si>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</si>
  <si>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</si>
  <si>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</si>
  <si>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</si>
  <si>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</si>
  <si>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</si>
  <si>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</si>
  <si>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</si>
  <si>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</si>
  <si>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</si>
  <si>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</si>
  <si>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</si>
  <si>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</si>
  <si>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</si>
  <si>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</si>
  <si>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</si>
  <si>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</si>
  <si>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</si>
  <si>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</si>
  <si>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</si>
  <si>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</si>
  <si>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</si>
  <si>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</si>
  <si>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</si>
  <si>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</si>
  <si>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</si>
  <si>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</si>
  <si>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</si>
  <si>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</si>
  <si>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</si>
  <si>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</si>
  <si>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</si>
  <si>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</si>
  <si>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</si>
  <si>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</si>
  <si>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</si>
  <si>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</si>
  <si>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</si>
  <si>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</si>
  <si>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</si>
  <si>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</si>
  <si>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</si>
  <si>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</si>
  <si>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</si>
  <si>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</si>
  <si>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</si>
  <si>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</si>
  <si>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</si>
  <si>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</si>
  <si>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</si>
  <si>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</si>
  <si>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</si>
  <si>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</si>
  <si>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</si>
  <si>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</si>
  <si>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</si>
  <si>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</si>
  <si>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</si>
  <si>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</si>
  <si>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</si>
  <si>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</si>
  <si>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</si>
  <si>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</si>
  <si>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</si>
  <si>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</si>
  <si>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</si>
  <si>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</si>
  <si>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</si>
  <si>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</si>
  <si>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</si>
  <si>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</si>
  <si>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</si>
  <si>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</si>
  <si>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</si>
  <si>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</si>
  <si>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</si>
  <si>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</si>
  <si>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</si>
  <si>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</si>
  <si>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</si>
  <si>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</si>
  <si>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</si>
  <si>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</si>
  <si>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</si>
  <si>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</si>
  <si>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</si>
  <si>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</si>
  <si>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</si>
  <si>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</si>
  <si>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</si>
  <si>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</si>
  <si>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</si>
  <si>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</si>
  <si>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</si>
  <si>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</si>
  <si>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</si>
  <si>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</si>
  <si>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</si>
  <si>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</si>
  <si>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</si>
  <si>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</si>
  <si>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</si>
  <si>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</si>
  <si>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</si>
  <si>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</si>
  <si>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</si>
  <si>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</si>
  <si>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</si>
  <si>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</si>
  <si>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</si>
  <si>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</si>
  <si>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</si>
  <si>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</si>
  <si>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</si>
  <si>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</si>
  <si>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</si>
  <si>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</si>
  <si>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</si>
  <si>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</si>
  <si>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</si>
  <si>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</si>
  <si>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</si>
  <si>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</si>
  <si>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</si>
  <si>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</si>
  <si>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</si>
  <si>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</si>
  <si>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</si>
  <si>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</si>
  <si>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</si>
  <si>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</si>
  <si>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</si>
  <si>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</si>
  <si>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</si>
  <si>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</si>
  <si>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</si>
  <si>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</si>
  <si>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</si>
  <si>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</si>
  <si>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</si>
  <si>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</si>
  <si>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</si>
  <si>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</si>
  <si>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</si>
  <si>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</si>
  <si>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</si>
  <si>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</si>
  <si>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</si>
  <si>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</si>
  <si>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</si>
  <si>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</si>
  <si>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</si>
  <si>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</si>
  <si>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</si>
  <si>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</si>
  <si>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</si>
  <si>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</si>
  <si>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</si>
  <si>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</si>
  <si>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</si>
  <si>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</si>
  <si>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</si>
  <si>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</si>
  <si>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</si>
  <si>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</si>
  <si>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</si>
  <si>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</si>
  <si>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</si>
  <si>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</si>
  <si>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</si>
  <si>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</si>
  <si>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</si>
  <si>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</si>
  <si>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</si>
  <si>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</si>
  <si>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</si>
  <si>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</si>
  <si>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</si>
  <si>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</si>
  <si>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</si>
  <si>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</si>
  <si>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</si>
  <si>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</si>
  <si>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</si>
  <si>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</si>
  <si>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</si>
  <si>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</si>
  <si>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</si>
  <si>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</si>
  <si>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</si>
  <si>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</si>
  <si>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</si>
  <si>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</si>
  <si>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</si>
  <si>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</si>
  <si>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</si>
  <si>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</si>
  <si>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</si>
  <si>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</si>
  <si>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</si>
  <si>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</si>
  <si>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</si>
  <si>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</si>
  <si>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</si>
  <si>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</si>
  <si>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</si>
  <si>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</si>
  <si>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</si>
  <si>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</si>
  <si>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</si>
  <si>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</si>
  <si>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</si>
  <si>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</si>
  <si>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</si>
  <si>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</si>
  <si>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</si>
  <si>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</si>
  <si>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</si>
  <si>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</si>
  <si>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</si>
  <si>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</si>
  <si>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</si>
  <si>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</si>
  <si>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</si>
  <si>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</si>
  <si>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</si>
  <si>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</si>
  <si>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</si>
  <si>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</si>
  <si>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</si>
  <si>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</si>
  <si>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</si>
  <si>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</si>
  <si>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</si>
  <si>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</si>
  <si>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</si>
  <si>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</si>
  <si>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</si>
  <si>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</si>
  <si>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</si>
  <si>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</si>
  <si>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</si>
  <si>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</si>
  <si>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</si>
  <si>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</si>
  <si>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</si>
  <si>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</si>
  <si>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</si>
  <si>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</si>
  <si>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</si>
  <si>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</si>
  <si>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</si>
  <si>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</si>
  <si>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</si>
  <si>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</si>
  <si>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</si>
  <si>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</si>
  <si>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</si>
  <si>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</si>
  <si>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</si>
  <si>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</si>
  <si>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</si>
  <si>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</si>
  <si>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</si>
  <si>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</si>
  <si>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</si>
  <si>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</si>
  <si>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</si>
  <si>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</si>
  <si>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</si>
  <si>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</si>
  <si>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</si>
  <si>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</si>
  <si>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</si>
  <si>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</si>
  <si>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</si>
  <si>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</si>
  <si>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</si>
  <si>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</si>
  <si>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</si>
  <si>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</si>
  <si>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</si>
  <si>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</si>
  <si>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</si>
  <si>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</si>
  <si>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</si>
  <si>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</si>
  <si>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</si>
  <si>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</si>
  <si>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</si>
  <si>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</si>
  <si>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</si>
  <si>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</si>
  <si>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</si>
  <si>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</si>
  <si>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</si>
  <si>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</si>
  <si>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</si>
  <si>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</si>
  <si>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</si>
  <si>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</si>
  <si>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</si>
  <si>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</si>
  <si>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</si>
  <si>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</si>
  <si>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</si>
  <si>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</si>
  <si>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</si>
  <si>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</si>
  <si>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</si>
  <si>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</si>
  <si>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</si>
  <si>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</si>
  <si>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</si>
  <si>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</si>
  <si>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</si>
  <si>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</si>
  <si>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</si>
  <si>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</si>
  <si>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</si>
  <si>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</si>
  <si>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</si>
  <si>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</si>
  <si>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</si>
  <si>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</si>
  <si>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</si>
  <si>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</si>
  <si>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</si>
  <si>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</si>
  <si>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</si>
  <si>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</si>
  <si>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</si>
  <si>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</si>
  <si>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</si>
  <si>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</si>
  <si>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</si>
  <si>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</si>
  <si>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</si>
  <si>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</si>
  <si>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</si>
  <si>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</si>
  <si>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</si>
  <si>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</si>
  <si>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</si>
  <si>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</si>
  <si>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</si>
  <si>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</si>
  <si>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</si>
  <si>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</si>
  <si>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</si>
  <si>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</si>
  <si>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</si>
  <si>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</si>
  <si>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</si>
  <si>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</si>
  <si>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</si>
  <si>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</si>
  <si>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</si>
  <si>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</si>
  <si>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</si>
  <si>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</si>
  <si>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</si>
  <si>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</si>
  <si>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</si>
  <si>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</si>
  <si>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</si>
  <si>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</si>
  <si>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</si>
  <si>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</si>
  <si>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</si>
  <si>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</si>
  <si>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</si>
  <si>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</si>
  <si>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</si>
  <si>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</si>
  <si>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</si>
  <si>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</si>
  <si>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</si>
  <si>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</si>
  <si>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</si>
  <si>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</si>
  <si>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</si>
  <si>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</si>
  <si>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</si>
  <si>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</si>
  <si>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</si>
  <si>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</si>
  <si>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</si>
  <si>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</si>
  <si>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</si>
  <si>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</si>
  <si>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</si>
  <si>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</si>
  <si>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</si>
  <si>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</si>
  <si>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</si>
  <si>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</si>
  <si>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</si>
  <si>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</si>
  <si>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</si>
  <si>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</si>
  <si>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</si>
  <si>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</si>
  <si>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</si>
  <si>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</si>
  <si>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</si>
  <si>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</si>
  <si>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</si>
  <si>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</si>
  <si>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</si>
  <si>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</si>
  <si>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</si>
  <si>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</si>
  <si>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</si>
  <si>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</si>
  <si>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</si>
  <si>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</si>
  <si>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</si>
  <si>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</si>
  <si>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</si>
  <si>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</si>
  <si>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</si>
  <si>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</si>
  <si>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</si>
  <si>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</si>
  <si>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</si>
  <si>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</si>
  <si>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</si>
  <si>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</si>
  <si>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</si>
  <si>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</si>
  <si>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</si>
  <si>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</si>
  <si>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</si>
  <si>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</si>
  <si>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</si>
  <si>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</si>
  <si>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</si>
  <si>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</si>
  <si>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</si>
  <si>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</si>
  <si>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</si>
  <si>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</si>
  <si>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</si>
  <si>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</si>
  <si>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</si>
  <si>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</si>
  <si>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</si>
  <si>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</si>
  <si>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</si>
  <si>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</si>
  <si>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</si>
  <si>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</si>
  <si>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</si>
  <si>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</si>
  <si>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</si>
  <si>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</si>
  <si>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</si>
  <si>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</si>
  <si>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</si>
  <si>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</si>
  <si>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</si>
  <si>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</si>
  <si>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</si>
  <si>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</si>
  <si>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</si>
  <si>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</si>
  <si>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</si>
  <si>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</si>
  <si>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</si>
  <si>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</si>
  <si>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</si>
  <si>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</si>
  <si>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</si>
  <si>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</si>
  <si>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</si>
  <si>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</si>
  <si>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</si>
  <si>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</si>
  <si>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</si>
  <si>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</si>
  <si>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</si>
  <si>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</si>
  <si>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</si>
  <si>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</si>
  <si>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</si>
  <si>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</si>
  <si>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</si>
  <si>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</si>
  <si>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</si>
  <si>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</si>
  <si>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</si>
  <si>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</si>
  <si>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</si>
  <si>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</si>
  <si>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</si>
  <si>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</si>
  <si>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</si>
  <si>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</si>
  <si>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</si>
  <si>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</si>
  <si>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</si>
  <si>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</si>
  <si>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</si>
  <si>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</si>
  <si>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</si>
  <si>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</si>
  <si>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</si>
  <si>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</si>
  <si>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</si>
  <si>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</si>
  <si>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</si>
  <si>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</si>
  <si>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</si>
  <si>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</si>
  <si>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</si>
  <si>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</si>
  <si>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</si>
  <si>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</si>
  <si>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</si>
  <si>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</si>
  <si>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</si>
  <si>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</si>
  <si>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</si>
  <si>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</si>
  <si>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</si>
  <si>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</si>
  <si>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</si>
  <si>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</si>
  <si>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</si>
  <si>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</si>
  <si>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</si>
  <si>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</si>
  <si>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</si>
  <si>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</si>
  <si>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</si>
  <si>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</si>
  <si>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</si>
  <si>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</si>
  <si>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</si>
  <si>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</si>
  <si>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</si>
  <si>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</si>
  <si>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</si>
  <si>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</si>
  <si>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</si>
  <si>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</si>
  <si>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</si>
  <si>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</si>
  <si>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</si>
  <si>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</si>
  <si>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</si>
  <si>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</si>
  <si>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</si>
  <si>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</si>
  <si>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</si>
  <si>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</si>
  <si>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</si>
  <si>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</si>
  <si>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</si>
  <si>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</si>
  <si>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</si>
  <si>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</si>
  <si>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</si>
  <si>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</si>
  <si>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</si>
  <si>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</si>
  <si>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</si>
  <si>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</si>
  <si>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</si>
  <si>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</si>
  <si>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</si>
  <si>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</si>
  <si>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</si>
  <si>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</si>
  <si>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</si>
  <si>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</si>
  <si>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</si>
  <si>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</si>
  <si>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</si>
  <si>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</si>
  <si>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</si>
  <si>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</si>
  <si>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</si>
  <si>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</si>
  <si>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</si>
  <si>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</si>
  <si>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</si>
  <si>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</si>
  <si>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</si>
  <si>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</si>
  <si>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</si>
  <si>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</si>
  <si>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</si>
  <si>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</si>
  <si>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</si>
  <si>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</si>
  <si>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</si>
  <si>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</si>
  <si>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</si>
  <si>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</si>
  <si>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</si>
  <si>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</si>
  <si>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</si>
  <si>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</si>
  <si>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</si>
  <si>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</si>
  <si>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</si>
  <si>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</si>
  <si>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</si>
  <si>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</si>
  <si>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</si>
  <si>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</si>
  <si>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</si>
  <si>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</si>
  <si>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</si>
  <si>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</si>
  <si>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</si>
  <si>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</si>
  <si>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</si>
  <si>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</si>
  <si>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</si>
  <si>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</si>
  <si>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</si>
  <si>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</si>
  <si>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</si>
  <si>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</si>
  <si>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</si>
  <si>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</si>
  <si>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</si>
  <si>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</si>
  <si>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</si>
  <si>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</si>
  <si>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</si>
  <si>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</si>
  <si>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</si>
  <si>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</si>
  <si>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</si>
  <si>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</si>
  <si>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</si>
  <si>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</si>
  <si>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</si>
  <si>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</si>
  <si>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</si>
  <si>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</si>
  <si>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</si>
  <si>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</si>
  <si>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</si>
  <si>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</si>
  <si>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</si>
  <si>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</si>
  <si>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</si>
  <si>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</si>
  <si>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</si>
  <si>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</si>
  <si>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</si>
  <si>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</si>
  <si>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</si>
  <si>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</si>
  <si>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</si>
  <si>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</si>
  <si>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</si>
  <si>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</si>
  <si>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</si>
  <si>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</si>
  <si>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</si>
  <si>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</si>
  <si>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</si>
  <si>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</si>
  <si>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</si>
  <si>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</si>
  <si>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</si>
  <si>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</si>
  <si>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</si>
  <si>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</si>
  <si>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</si>
  <si>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</si>
  <si>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</si>
  <si>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</si>
  <si>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</si>
  <si>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</si>
  <si>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</si>
  <si>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</si>
  <si>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</si>
  <si>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</si>
  <si>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</si>
  <si>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</si>
  <si>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</si>
  <si>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</si>
  <si>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</si>
  <si>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</si>
  <si>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</si>
  <si>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</si>
  <si>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</si>
  <si>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</si>
  <si>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</si>
  <si>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</si>
  <si>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</si>
  <si>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</si>
  <si>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</si>
  <si>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</si>
  <si>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</si>
  <si>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</si>
  <si>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</si>
  <si>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</si>
  <si>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</si>
  <si>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</si>
  <si>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</si>
  <si>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</si>
  <si>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</si>
  <si>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</si>
  <si>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</si>
  <si>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</si>
  <si>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</si>
  <si>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</si>
  <si>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</si>
  <si>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</si>
  <si>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</si>
  <si>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</si>
  <si>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</si>
  <si>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</si>
  <si>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</si>
  <si>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</si>
  <si>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</si>
  <si>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</si>
  <si>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</si>
  <si>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</si>
  <si>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</si>
  <si>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</si>
  <si>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</si>
  <si>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</si>
  <si>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</si>
  <si>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</si>
  <si>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</si>
  <si>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</si>
  <si>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</si>
  <si>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</si>
  <si>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</si>
  <si>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</si>
  <si>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</si>
  <si>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</si>
  <si>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</si>
  <si>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</si>
  <si>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</si>
  <si>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</si>
  <si>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</si>
  <si>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</si>
  <si>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</si>
  <si>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</si>
  <si>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</si>
  <si>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</si>
  <si>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</si>
  <si>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</si>
  <si>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</si>
  <si>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</si>
  <si>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</si>
  <si>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</si>
  <si>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</si>
  <si>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</si>
  <si>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</si>
  <si>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</si>
  <si>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</si>
  <si>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</si>
  <si>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</si>
  <si>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</si>
  <si>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</si>
  <si>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</si>
  <si>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</si>
  <si>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</si>
  <si>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</si>
  <si>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</si>
  <si>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</si>
  <si>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</si>
  <si>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</si>
  <si>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</si>
  <si>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</si>
  <si>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</si>
  <si>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</si>
  <si>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</si>
  <si>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</si>
  <si>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</si>
  <si>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</si>
  <si>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</si>
  <si>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</si>
  <si>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</si>
  <si>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</si>
  <si>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</si>
  <si>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</si>
  <si>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</si>
  <si>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</si>
  <si>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</si>
  <si>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</si>
  <si>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</si>
  <si>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</si>
  <si>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</si>
  <si>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</si>
  <si>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</si>
  <si>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</si>
  <si>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</si>
  <si>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</si>
  <si>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</si>
  <si>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</si>
  <si>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</si>
  <si>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</si>
  <si>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</si>
  <si>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</si>
  <si>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</si>
  <si>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</si>
  <si>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</si>
  <si>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</si>
  <si>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</si>
  <si>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</si>
  <si>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</si>
  <si>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</si>
  <si>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</si>
  <si>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</si>
  <si>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</si>
  <si>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</si>
  <si>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</si>
  <si>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</si>
  <si>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</si>
  <si>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</si>
  <si>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</si>
  <si>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</si>
  <si>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</si>
  <si>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</si>
  <si>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</si>
  <si>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</si>
  <si>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</si>
  <si>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</si>
  <si>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</si>
  <si>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</si>
  <si>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</si>
  <si>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</si>
  <si>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</si>
  <si>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</si>
  <si>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</si>
  <si>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</si>
  <si>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</si>
  <si>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</si>
  <si>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</si>
  <si>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</si>
  <si>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</si>
  <si>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</si>
  <si>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</si>
  <si>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</si>
  <si>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</si>
  <si>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</si>
  <si>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</si>
  <si>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</si>
  <si>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</si>
  <si>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</si>
  <si>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</si>
  <si>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</si>
  <si>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</si>
  <si>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</si>
  <si>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</si>
  <si>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</si>
  <si>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</si>
  <si>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</si>
  <si>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</si>
  <si>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</si>
  <si>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</si>
  <si>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</si>
  <si>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</si>
  <si>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</si>
  <si>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</si>
  <si>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</si>
  <si>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</si>
  <si>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</si>
  <si>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</si>
  <si>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</si>
  <si>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</si>
  <si>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</si>
  <si>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</si>
  <si>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</si>
  <si>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</si>
  <si>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</si>
  <si>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</si>
  <si>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</si>
  <si>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</si>
  <si>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</si>
  <si>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</si>
  <si>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</si>
  <si>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</si>
  <si>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</si>
  <si>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</si>
  <si>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</si>
  <si>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</si>
  <si>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</si>
  <si>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</si>
  <si>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</si>
  <si>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</si>
  <si>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</si>
  <si>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</si>
  <si>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</si>
  <si>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</si>
  <si>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</si>
  <si>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</si>
  <si>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</si>
  <si>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</si>
  <si>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</si>
  <si>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</si>
  <si>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</si>
  <si>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</si>
  <si>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</si>
  <si>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</si>
  <si>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</si>
  <si>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</si>
  <si>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</si>
  <si>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</si>
  <si>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</si>
  <si>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</si>
  <si>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</si>
  <si>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</si>
  <si>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</si>
  <si>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</si>
  <si>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</si>
  <si>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</si>
  <si>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</si>
  <si>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</si>
  <si>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</si>
  <si>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</si>
  <si>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</si>
  <si>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</si>
  <si>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</si>
  <si>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</si>
  <si>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</si>
  <si>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</si>
  <si>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</si>
  <si>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</si>
  <si>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</si>
  <si>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</si>
  <si>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</si>
  <si>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</si>
  <si>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</si>
  <si>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</si>
  <si>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</si>
  <si>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</si>
  <si>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</si>
  <si>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</si>
  <si>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</si>
  <si>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</si>
  <si>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</si>
  <si>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</si>
  <si>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</si>
  <si>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</si>
  <si>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</si>
  <si>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</si>
  <si>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</si>
  <si>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</si>
  <si>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</si>
  <si>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</si>
  <si>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</si>
  <si>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</si>
  <si>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</si>
  <si>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</si>
  <si>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</si>
  <si>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</si>
  <si>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</si>
  <si>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</si>
  <si>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</si>
  <si>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</si>
  <si>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</si>
  <si>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</si>
  <si>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</si>
  <si>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</si>
  <si>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</si>
  <si>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</si>
  <si>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</si>
  <si>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</si>
  <si>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</si>
  <si>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</si>
  <si>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</si>
  <si>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</si>
  <si>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</si>
  <si>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</si>
  <si>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</si>
  <si>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</si>
  <si>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</si>
  <si>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</si>
  <si>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</si>
  <si>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</si>
  <si>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</si>
  <si>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</si>
  <si>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</si>
  <si>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</si>
  <si>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</si>
  <si>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</si>
  <si>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</si>
  <si>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</si>
  <si>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</si>
  <si>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</si>
  <si>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</si>
  <si>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</si>
  <si>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</si>
  <si>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</si>
  <si>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</si>
  <si>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</si>
  <si>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</si>
  <si>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</si>
  <si>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</si>
  <si>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</si>
  <si>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</si>
  <si>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</si>
  <si>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</si>
  <si>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</si>
  <si>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</si>
  <si>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</si>
  <si>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</si>
  <si>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</si>
  <si>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</si>
  <si>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</si>
  <si>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</si>
  <si>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</si>
  <si>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</si>
  <si>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</si>
  <si>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</si>
  <si>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</si>
  <si>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</si>
  <si>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</si>
  <si>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</si>
  <si>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</si>
  <si>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</si>
  <si>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</si>
  <si>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</si>
  <si>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</si>
  <si>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</si>
  <si>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</si>
  <si>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</si>
  <si>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</si>
  <si>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</si>
  <si>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</si>
  <si>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</si>
  <si>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</si>
  <si>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</si>
  <si>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</si>
  <si>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</si>
  <si>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</si>
  <si>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</si>
  <si>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</si>
  <si>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</si>
  <si>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</si>
  <si>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</si>
  <si>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</si>
  <si>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</si>
  <si>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</si>
  <si>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</si>
  <si>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</si>
  <si>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</si>
  <si>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</si>
  <si>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</si>
  <si>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</si>
  <si>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</si>
  <si>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</si>
  <si>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</si>
  <si>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</si>
  <si>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</si>
  <si>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</si>
  <si>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</si>
  <si>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</si>
  <si>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</si>
  <si>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</si>
  <si>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</si>
  <si>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</si>
  <si>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</si>
  <si>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</si>
  <si>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</si>
  <si>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</si>
  <si>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</si>
  <si>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</si>
  <si>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</si>
  <si>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</si>
  <si>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</si>
  <si>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</si>
  <si>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</si>
  <si>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</si>
  <si>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</si>
  <si>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</si>
  <si>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</si>
  <si>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</si>
  <si>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</si>
  <si>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</si>
  <si>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</si>
  <si>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</si>
  <si>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</si>
  <si>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</si>
  <si>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</si>
  <si>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</si>
  <si>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</si>
  <si>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</si>
  <si>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</si>
  <si>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</si>
  <si>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</si>
  <si>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</si>
  <si>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</si>
  <si>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</si>
  <si>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</si>
  <si>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</si>
  <si>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</si>
  <si>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</si>
  <si>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</si>
  <si>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</si>
  <si>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</si>
  <si>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</si>
  <si>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</si>
  <si>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</si>
  <si>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</si>
  <si>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</si>
  <si>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</si>
  <si>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</si>
  <si>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</si>
  <si>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</si>
  <si>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</si>
  <si>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</si>
  <si>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</si>
  <si>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</si>
  <si>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</si>
  <si>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</si>
  <si>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</si>
  <si>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</si>
  <si>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</si>
  <si>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</si>
  <si>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</si>
  <si>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</si>
  <si>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</si>
  <si>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</si>
  <si>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</si>
  <si>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</si>
  <si>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</si>
  <si>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</si>
  <si>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</si>
  <si>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</si>
  <si>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</si>
  <si>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</si>
  <si>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</si>
  <si>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</si>
  <si>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</si>
  <si>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</si>
  <si>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</si>
  <si>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</si>
  <si>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</si>
  <si>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</si>
  <si>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</si>
  <si>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</si>
  <si>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</si>
  <si>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</si>
  <si>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</si>
  <si>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</si>
  <si>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</si>
  <si>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</si>
  <si>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</si>
  <si>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</si>
  <si>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</si>
  <si>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</si>
  <si>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</si>
  <si>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</si>
  <si>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</si>
  <si>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</si>
  <si>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</si>
  <si>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</si>
  <si>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</si>
  <si>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</si>
  <si>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</si>
  <si>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</si>
  <si>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</si>
  <si>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</si>
  <si>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</si>
  <si>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</si>
  <si>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</si>
  <si>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</si>
  <si>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</si>
  <si>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</si>
  <si>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</si>
  <si>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</si>
  <si>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</si>
  <si>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</si>
  <si>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</si>
  <si>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</si>
  <si>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</si>
  <si>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</si>
  <si>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</si>
  <si>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</si>
  <si>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</si>
  <si>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</si>
  <si>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</si>
  <si>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</si>
  <si>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</si>
  <si>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</si>
  <si>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</si>
  <si>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</si>
  <si>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</si>
  <si>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</si>
  <si>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</si>
  <si>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</si>
  <si>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</si>
  <si>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</si>
  <si>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</si>
  <si>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</si>
  <si>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</si>
  <si>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</si>
  <si>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</si>
  <si>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</si>
  <si>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</si>
  <si>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</si>
  <si>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</si>
  <si>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</si>
  <si>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</si>
  <si>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</si>
  <si>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</si>
  <si>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</si>
  <si>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</si>
  <si>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</si>
  <si>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</si>
  <si>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</si>
  <si>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</si>
  <si>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</si>
  <si>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</si>
  <si>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</si>
  <si>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</si>
  <si>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</si>
  <si>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</si>
  <si>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</si>
  <si>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</si>
  <si>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</si>
  <si>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</si>
  <si>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</si>
  <si>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</si>
  <si>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</si>
  <si>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</si>
  <si>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</si>
  <si>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</si>
  <si>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</si>
  <si>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</si>
  <si>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</si>
  <si>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</si>
  <si>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</si>
  <si>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</si>
  <si>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</si>
  <si>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</si>
  <si>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</si>
  <si>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</si>
  <si>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</si>
  <si>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</si>
  <si>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</si>
  <si>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</si>
  <si>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</si>
  <si>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</si>
  <si>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</si>
  <si>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</si>
  <si>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</si>
  <si>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</si>
  <si>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</si>
  <si>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</si>
  <si>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</si>
  <si>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</si>
  <si>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</si>
  <si>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</si>
  <si>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</si>
  <si>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</si>
  <si>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</si>
  <si>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</si>
  <si>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</si>
  <si>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</si>
  <si>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</si>
  <si>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</si>
  <si>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</si>
  <si>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</si>
  <si>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</si>
  <si>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</si>
  <si>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</si>
  <si>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</si>
  <si>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</si>
  <si>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</si>
  <si>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</si>
  <si>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</si>
  <si>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</si>
  <si>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</si>
  <si>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</si>
  <si>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</si>
  <si>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</si>
  <si>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</si>
  <si>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</si>
  <si>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</si>
  <si>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</si>
  <si>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</si>
  <si>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</si>
  <si>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</si>
  <si>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</si>
  <si>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</si>
  <si>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</si>
  <si>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</si>
  <si>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</si>
  <si>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</si>
  <si>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</si>
  <si>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</si>
  <si>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</si>
  <si>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</si>
  <si>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</si>
  <si>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</si>
  <si>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</si>
  <si>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</si>
  <si>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</si>
  <si>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</si>
  <si>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</si>
  <si>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</si>
  <si>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</si>
  <si>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</si>
  <si>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</si>
  <si>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</si>
  <si>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</si>
  <si>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</si>
  <si>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</si>
  <si>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</si>
  <si>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</si>
  <si>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</si>
  <si>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</si>
  <si>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</si>
  <si>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</si>
  <si>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</si>
  <si>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</si>
  <si>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</si>
  <si>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</si>
  <si>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</si>
  <si>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</si>
  <si>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</si>
  <si>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</si>
  <si>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</si>
  <si>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</si>
  <si>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</si>
  <si>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</si>
  <si>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</si>
  <si>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</si>
  <si>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</si>
  <si>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</si>
  <si>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</si>
  <si>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</si>
  <si>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</si>
  <si>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</si>
  <si>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</si>
  <si>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</si>
  <si>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</si>
  <si>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</si>
  <si>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</si>
  <si>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</si>
  <si>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</si>
  <si>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</si>
  <si>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</si>
  <si>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</si>
  <si>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</si>
  <si>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</si>
  <si>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</si>
  <si>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</si>
  <si>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</si>
  <si>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</si>
  <si>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</si>
  <si>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</si>
  <si>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</si>
  <si>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</si>
  <si>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</si>
  <si>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</si>
  <si>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</si>
  <si>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</si>
  <si>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</si>
  <si>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</si>
  <si>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</si>
  <si>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</si>
  <si>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</si>
  <si>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</si>
  <si>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</si>
  <si>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</si>
  <si>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</si>
  <si>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</si>
  <si>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</si>
  <si>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</si>
  <si>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</si>
  <si>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</si>
  <si>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</si>
  <si>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</si>
  <si>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</si>
  <si>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</si>
  <si>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</si>
  <si>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</si>
  <si>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</si>
  <si>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</si>
  <si>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</si>
  <si>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</si>
  <si>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</si>
  <si>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</si>
  <si>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</si>
  <si>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</si>
  <si>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</si>
  <si>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</si>
  <si>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</si>
  <si>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</si>
  <si>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</si>
  <si>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</si>
  <si>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</si>
  <si>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</si>
  <si>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</si>
  <si>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</si>
  <si>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</si>
  <si>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</si>
  <si>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</si>
  <si>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</si>
  <si>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</si>
  <si>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</si>
  <si>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</si>
  <si>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</si>
  <si>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</si>
  <si>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</si>
  <si>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</si>
  <si>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</si>
  <si>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</si>
  <si>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</si>
  <si>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</si>
  <si>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</si>
  <si>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</si>
  <si>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</si>
  <si>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</si>
  <si>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</si>
  <si>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</si>
  <si>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</si>
  <si>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</si>
  <si>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</si>
  <si>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</si>
  <si>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</si>
  <si>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</si>
  <si>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</si>
  <si>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</si>
  <si>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</si>
  <si>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</si>
  <si>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</si>
  <si>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</si>
  <si>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</si>
  <si>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</si>
  <si>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</si>
  <si>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</si>
  <si>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</si>
  <si>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</si>
  <si>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</si>
  <si>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</si>
  <si>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</si>
  <si>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</si>
  <si>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</si>
  <si>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</si>
  <si>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</si>
  <si>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</si>
  <si>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</si>
  <si>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</si>
  <si>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</si>
  <si>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</si>
  <si>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</si>
  <si>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</si>
  <si>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</si>
  <si>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</si>
  <si>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</si>
  <si>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</si>
  <si>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</si>
  <si>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</si>
  <si>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</si>
  <si>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</si>
  <si>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</si>
  <si>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</si>
  <si>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</si>
  <si>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</si>
  <si>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</si>
  <si>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</si>
  <si>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</si>
  <si>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</si>
  <si>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</si>
  <si>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</si>
  <si>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</si>
  <si>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</si>
  <si>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</si>
  <si>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</si>
  <si>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</si>
  <si>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</si>
  <si>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</si>
  <si>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</si>
  <si>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</si>
  <si>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</si>
  <si>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</si>
  <si>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</si>
  <si>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</si>
  <si>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</si>
  <si>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</si>
  <si>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</si>
  <si>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</si>
  <si>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</si>
  <si>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</si>
  <si>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</si>
  <si>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</si>
  <si>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</si>
  <si>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</si>
  <si>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</si>
  <si>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</si>
  <si>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</si>
  <si>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</si>
  <si>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</si>
  <si>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</si>
  <si>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</si>
  <si>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</si>
  <si>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</si>
  <si>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</si>
  <si>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</si>
  <si>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</si>
  <si>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</si>
  <si>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</si>
  <si>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</si>
  <si>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</si>
  <si>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</si>
  <si>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</si>
  <si>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</si>
  <si>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</si>
  <si>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</si>
  <si>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</si>
  <si>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</si>
  <si>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</si>
  <si>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</si>
  <si>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</si>
  <si>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</si>
  <si>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</si>
  <si>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</si>
  <si>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</si>
  <si>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</si>
  <si>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</si>
  <si>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</si>
  <si>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</si>
  <si>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</si>
  <si>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</si>
  <si>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</si>
  <si>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</si>
  <si>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</si>
  <si>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</si>
  <si>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</si>
  <si>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</si>
  <si>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</si>
  <si>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</si>
  <si>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</si>
  <si>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</si>
  <si>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</si>
  <si>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</si>
  <si>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</si>
  <si>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</si>
  <si>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</si>
  <si>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</si>
  <si>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</si>
  <si>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</si>
  <si>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</si>
  <si>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</si>
  <si>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</si>
  <si>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</si>
  <si>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</si>
  <si>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</si>
  <si>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</si>
  <si>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</si>
  <si>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</si>
  <si>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</si>
  <si>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</si>
  <si>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</si>
  <si>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</si>
  <si>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</si>
  <si>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</si>
  <si>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</si>
  <si>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</si>
  <si>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</si>
  <si>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</si>
  <si>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</si>
  <si>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</si>
  <si>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</si>
  <si>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</si>
  <si>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</si>
  <si>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</si>
  <si>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</si>
  <si>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</si>
  <si>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</si>
  <si>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</si>
  <si>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</si>
  <si>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</si>
  <si>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</si>
  <si>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</si>
  <si>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</si>
  <si>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</si>
  <si>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</si>
  <si>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</si>
  <si>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</si>
  <si>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</si>
  <si>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</si>
  <si>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</si>
  <si>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</si>
  <si>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</si>
  <si>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</si>
  <si>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</si>
  <si>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</si>
  <si>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</si>
  <si>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</si>
  <si>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</si>
  <si>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</si>
  <si>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</si>
  <si>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</si>
  <si>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</si>
  <si>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</si>
  <si>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</si>
  <si>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</si>
  <si>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</si>
  <si>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</si>
  <si>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</si>
  <si>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</si>
  <si>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</si>
  <si>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</si>
  <si>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</si>
  <si>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</si>
  <si>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</si>
  <si>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</si>
  <si>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</si>
  <si>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</si>
  <si>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</si>
  <si>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</si>
  <si>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</si>
  <si>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</si>
  <si>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</si>
  <si>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</si>
  <si>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</si>
  <si>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</si>
  <si>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</si>
  <si>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</si>
  <si>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</si>
  <si>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</si>
  <si>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</si>
  <si>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</si>
  <si>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</si>
  <si>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</si>
  <si>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</si>
  <si>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</si>
  <si>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</si>
  <si>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</si>
  <si>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</si>
  <si>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</si>
  <si>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</si>
  <si>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</si>
  <si>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</si>
  <si>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</si>
  <si>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</si>
  <si>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</si>
  <si>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</si>
  <si>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</si>
  <si>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</si>
  <si>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</si>
  <si>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</si>
  <si>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</si>
  <si>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</si>
  <si>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</si>
  <si>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</si>
  <si>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</si>
  <si>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</si>
  <si>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</si>
  <si>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</si>
  <si>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</si>
  <si>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</si>
  <si>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</si>
  <si>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</si>
  <si>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</si>
  <si>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</si>
  <si>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</si>
  <si>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</si>
  <si>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</si>
  <si>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</si>
  <si>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</si>
  <si>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</si>
  <si>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</si>
  <si>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</si>
  <si>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</si>
  <si>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</si>
  <si>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</si>
  <si>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</si>
  <si>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</si>
  <si>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</si>
  <si>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</si>
  <si>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</si>
  <si>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</si>
  <si>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</si>
  <si>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</si>
  <si>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</si>
  <si>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</si>
  <si>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</si>
  <si>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</si>
  <si>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</si>
  <si>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</si>
  <si>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</si>
  <si>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</si>
  <si>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</si>
  <si>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</si>
  <si>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</si>
  <si>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</si>
  <si>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</si>
  <si>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</si>
  <si>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</si>
  <si>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</si>
  <si>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</si>
  <si>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</si>
  <si>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</si>
  <si>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</si>
  <si>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</si>
  <si>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</si>
  <si>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</si>
  <si>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</si>
  <si>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</si>
  <si>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</si>
  <si>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</si>
  <si>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</si>
  <si>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</si>
  <si>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</si>
  <si>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</si>
  <si>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</si>
  <si>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</si>
  <si>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</si>
  <si>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</si>
  <si>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</si>
  <si>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</si>
  <si>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</si>
  <si>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</si>
  <si>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</si>
  <si>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</si>
  <si>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</si>
  <si>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</si>
  <si>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</si>
  <si>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</si>
  <si>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</si>
  <si>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</si>
  <si>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</si>
  <si>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</si>
  <si>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</si>
  <si>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</si>
  <si>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</si>
  <si>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</si>
  <si>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</si>
  <si>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</si>
  <si>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</si>
  <si>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</si>
  <si>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</si>
  <si>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</si>
  <si>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</si>
  <si>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</si>
  <si>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</si>
  <si>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</si>
  <si>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</si>
  <si>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</si>
  <si>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</si>
  <si>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</si>
  <si>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</si>
  <si>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</si>
  <si>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</si>
  <si>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</si>
  <si>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</si>
  <si>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</si>
  <si>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</si>
  <si>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</si>
  <si>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</si>
  <si>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</si>
  <si>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</si>
  <si>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</si>
  <si>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</si>
  <si>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</si>
  <si>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</si>
  <si>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</si>
  <si>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</si>
  <si>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</si>
  <si>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</si>
  <si>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</si>
  <si>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</si>
  <si>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</si>
  <si>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</si>
  <si>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</si>
  <si>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</si>
  <si>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</si>
  <si>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</si>
  <si>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</si>
  <si>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</si>
  <si>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</si>
  <si>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</si>
  <si>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</si>
  <si>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</si>
  <si>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</si>
  <si>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</si>
  <si>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</si>
  <si>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</si>
  <si>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</si>
  <si>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</si>
  <si>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</si>
  <si>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</si>
  <si>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</si>
  <si>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</si>
  <si>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</si>
  <si>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</si>
  <si>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</si>
  <si>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</si>
  <si>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</si>
  <si>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</si>
  <si>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</si>
  <si>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</si>
  <si>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</si>
  <si>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</si>
  <si>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</si>
  <si>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</si>
  <si>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</si>
  <si>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</si>
  <si>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</si>
  <si>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</si>
  <si>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</si>
  <si>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</si>
  <si>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</si>
  <si>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</si>
  <si>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</si>
  <si>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</si>
  <si>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</si>
  <si>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</si>
  <si>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</si>
  <si>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</si>
  <si>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</si>
  <si>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</si>
  <si>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</si>
  <si>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</si>
  <si>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</si>
  <si>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</si>
  <si>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</si>
  <si>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</si>
  <si>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</si>
  <si>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</si>
  <si>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</si>
  <si>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</si>
  <si>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</si>
  <si>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</si>
  <si>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</si>
  <si>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</si>
  <si>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</si>
  <si>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</si>
  <si>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</si>
  <si>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</si>
  <si>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</si>
  <si>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</si>
  <si>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</si>
  <si>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</si>
  <si>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</si>
  <si>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</si>
  <si>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</si>
  <si>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</si>
  <si>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</si>
  <si>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</si>
  <si>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</si>
  <si>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</si>
  <si>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</si>
  <si>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</si>
  <si>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</si>
  <si>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</si>
  <si>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</si>
  <si>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</si>
  <si>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</si>
  <si>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</si>
  <si>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</si>
  <si>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</si>
  <si>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</si>
  <si>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</si>
  <si>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</si>
  <si>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</si>
  <si>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</si>
  <si>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</si>
  <si>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</si>
  <si>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</si>
  <si>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</si>
  <si>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</si>
  <si>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</si>
  <si>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</si>
  <si>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</si>
  <si>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</si>
  <si>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</si>
  <si>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</si>
  <si>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</si>
  <si>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</si>
  <si>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</si>
  <si>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</si>
  <si>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</si>
  <si>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</si>
  <si>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</si>
  <si>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</si>
  <si>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</si>
  <si>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</si>
  <si>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</si>
  <si>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</si>
  <si>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</si>
  <si>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</si>
  <si>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</si>
  <si>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</si>
  <si>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</si>
  <si>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</si>
  <si>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</si>
  <si>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</si>
  <si>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</si>
  <si>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</si>
  <si>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</si>
  <si>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</si>
  <si>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</si>
  <si>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</si>
  <si>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</si>
  <si>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</si>
  <si>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</si>
  <si>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</si>
  <si>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</si>
  <si>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</si>
  <si>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</si>
  <si>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</si>
  <si>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</si>
  <si>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</si>
  <si>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</si>
  <si>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</si>
  <si>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</si>
  <si>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</si>
  <si>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</si>
  <si>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</si>
  <si>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</si>
  <si>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</si>
  <si>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</si>
  <si>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</si>
  <si>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</si>
  <si>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</si>
  <si>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</si>
  <si>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</si>
  <si>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</si>
  <si>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</si>
  <si>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</si>
  <si>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</si>
  <si>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</si>
  <si>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</si>
  <si>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</si>
  <si>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</si>
  <si>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</si>
  <si>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</si>
  <si>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</si>
  <si>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</si>
  <si>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</si>
  <si>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</si>
  <si>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</si>
  <si>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</si>
  <si>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</si>
  <si>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</si>
  <si>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</si>
  <si>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</si>
  <si>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</si>
  <si>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</si>
  <si>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</si>
  <si>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</si>
  <si>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</si>
  <si>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</si>
  <si>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</si>
  <si>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</si>
  <si>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</si>
  <si>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</si>
  <si>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</si>
  <si>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</si>
  <si>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</si>
  <si>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</si>
  <si>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</si>
  <si>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</si>
  <si>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</si>
  <si>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</si>
  <si>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</si>
  <si>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</si>
  <si>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</si>
  <si>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</si>
  <si>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</si>
  <si>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</si>
  <si>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</si>
  <si>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</si>
  <si>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</si>
  <si>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</si>
  <si>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</si>
  <si>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</si>
  <si>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</si>
  <si>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</si>
  <si>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</si>
  <si>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</si>
  <si>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</si>
  <si>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</si>
  <si>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</si>
  <si>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</si>
  <si>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</si>
  <si>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</si>
  <si>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</si>
  <si>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</si>
  <si>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</si>
  <si>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</si>
  <si>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</si>
  <si>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</si>
  <si>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</si>
  <si>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</si>
  <si>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</si>
  <si>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</si>
  <si>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</si>
  <si>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</si>
  <si>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</si>
  <si>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</si>
  <si>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</si>
  <si>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</si>
  <si>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</si>
  <si>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</si>
  <si>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</si>
  <si>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</si>
  <si>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</si>
  <si>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</si>
  <si>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</si>
  <si>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</si>
  <si>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</si>
  <si>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</si>
  <si>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</si>
  <si>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</si>
  <si>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</si>
  <si>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</si>
  <si>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</si>
  <si>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</si>
  <si>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</si>
  <si>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</si>
  <si>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</si>
  <si>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</si>
  <si>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</si>
  <si>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</si>
  <si>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</si>
  <si>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</si>
  <si>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</si>
  <si>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</si>
  <si>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</si>
  <si>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</si>
  <si>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</si>
  <si>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</si>
  <si>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</si>
  <si>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</si>
  <si>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</si>
  <si>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</si>
  <si>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</si>
  <si>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</si>
  <si>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</si>
  <si>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</si>
  <si>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</si>
  <si>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</si>
  <si>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</si>
  <si>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</si>
  <si>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</si>
  <si>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</si>
  <si>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</si>
  <si>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</si>
  <si>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</si>
  <si>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</si>
  <si>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</si>
  <si>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</si>
  <si>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</si>
  <si>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</si>
  <si>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</si>
  <si>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</si>
  <si>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</si>
  <si>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</si>
  <si>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</si>
  <si>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</si>
  <si>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</si>
  <si>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</si>
  <si>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</si>
  <si>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</si>
  <si>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</si>
  <si>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</si>
  <si>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</si>
  <si>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</si>
  <si>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</si>
  <si>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</si>
  <si>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</si>
  <si>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</si>
  <si>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</si>
  <si>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</si>
  <si>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</si>
  <si>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</si>
  <si>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</si>
  <si>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</si>
  <si>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</si>
  <si>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</si>
  <si>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</si>
  <si>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</si>
  <si>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</si>
  <si>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</si>
  <si>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</si>
  <si>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</si>
  <si>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</si>
  <si>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</si>
  <si>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</si>
  <si>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</si>
  <si>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</si>
  <si>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</si>
  <si>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</si>
  <si>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</si>
  <si>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</si>
  <si>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</si>
  <si>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</si>
  <si>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</si>
  <si>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</si>
  <si>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</si>
  <si>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</si>
  <si>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</si>
  <si>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</si>
  <si>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</si>
  <si>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</si>
  <si>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</si>
  <si>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</si>
  <si>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</si>
  <si>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</si>
  <si>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</si>
  <si>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</si>
  <si>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</si>
  <si>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</si>
  <si>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</si>
  <si>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</si>
  <si>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</si>
  <si>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</si>
  <si>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</si>
  <si>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</si>
  <si>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</si>
  <si>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</si>
  <si>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</si>
  <si>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</si>
  <si>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</si>
  <si>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</si>
  <si>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</si>
  <si>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</si>
  <si>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</si>
  <si>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</si>
  <si>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</si>
  <si>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</si>
  <si>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</si>
  <si>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</si>
  <si>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</si>
  <si>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</si>
  <si>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</si>
  <si>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</si>
  <si>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</si>
  <si>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</si>
  <si>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</si>
  <si>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</si>
  <si>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</si>
  <si>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</si>
  <si>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</si>
  <si>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</si>
  <si>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</si>
  <si>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</si>
  <si>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</si>
  <si>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</si>
  <si>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</si>
  <si>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</si>
  <si>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</si>
  <si>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</si>
  <si>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</si>
  <si>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</si>
  <si>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</si>
  <si>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</si>
  <si>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</si>
  <si>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</si>
  <si>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</si>
  <si>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</si>
  <si>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</si>
  <si>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</si>
  <si>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</si>
  <si>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</si>
  <si>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</si>
  <si>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</si>
  <si>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</si>
  <si>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</si>
  <si>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</si>
  <si>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</si>
  <si>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</si>
  <si>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</si>
  <si>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</si>
  <si>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</si>
  <si>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</si>
  <si>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</si>
  <si>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</si>
  <si>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</si>
  <si>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</si>
  <si>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</si>
  <si>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</si>
  <si>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</si>
  <si>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</si>
  <si>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</si>
  <si>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</si>
  <si>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</si>
  <si>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</si>
  <si>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</si>
  <si>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</si>
  <si>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</si>
  <si>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</si>
  <si>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</si>
  <si>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</si>
  <si>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</si>
  <si>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</si>
  <si>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</si>
  <si>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</si>
  <si>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</si>
  <si>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</si>
  <si>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</si>
  <si>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</si>
  <si>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</si>
  <si>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</si>
  <si>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</si>
  <si>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</si>
  <si>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</si>
  <si>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</si>
  <si>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</si>
  <si>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</si>
  <si>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</si>
  <si>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</si>
  <si>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</si>
  <si>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</si>
  <si>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</si>
  <si>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</si>
  <si>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</si>
  <si>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</si>
  <si>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</si>
  <si>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</si>
  <si>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</si>
  <si>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</si>
  <si>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</si>
  <si>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</si>
  <si>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</si>
  <si>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</si>
  <si>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</si>
  <si>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</si>
  <si>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</si>
  <si>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</si>
  <si>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</si>
  <si>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</si>
  <si>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</si>
  <si>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</si>
  <si>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</si>
  <si>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</si>
  <si>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</si>
  <si>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</si>
  <si>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</si>
  <si>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</si>
  <si>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</si>
  <si>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</si>
  <si>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</si>
  <si>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</si>
  <si>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</si>
  <si>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</si>
  <si>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</si>
  <si>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</si>
  <si>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</si>
  <si>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</si>
  <si>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</si>
  <si>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</si>
  <si>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</si>
  <si>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</si>
  <si>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</si>
  <si>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</si>
  <si>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</si>
  <si>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</si>
  <si>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</si>
  <si>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</si>
  <si>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</si>
  <si>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</si>
  <si>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</si>
  <si>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</si>
  <si>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</si>
  <si>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</si>
  <si>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</si>
  <si>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</si>
  <si>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</si>
  <si>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</si>
  <si>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</si>
  <si>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</si>
  <si>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</si>
  <si>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</si>
  <si>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</si>
  <si>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</si>
  <si>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</si>
  <si>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</si>
  <si>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</si>
  <si>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</si>
  <si>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</si>
  <si>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</si>
  <si>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</si>
  <si>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</si>
  <si>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</si>
  <si>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</si>
  <si>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</si>
  <si>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</si>
  <si>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</si>
  <si>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</si>
  <si>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</si>
  <si>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</si>
  <si>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</si>
  <si>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</si>
  <si>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</si>
  <si>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</si>
  <si>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</si>
  <si>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</si>
  <si>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</si>
  <si>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</si>
  <si>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</si>
  <si>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</si>
  <si>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</si>
  <si>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</si>
  <si>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</si>
  <si>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</si>
  <si>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</si>
  <si>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</si>
  <si>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</si>
  <si>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</si>
  <si>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</si>
  <si>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</si>
  <si>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</si>
  <si>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</si>
  <si>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</si>
  <si>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</si>
  <si>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</si>
  <si>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</si>
  <si>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</si>
  <si>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</si>
  <si>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</si>
  <si>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</si>
  <si>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</si>
  <si>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</si>
  <si>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</si>
  <si>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</si>
  <si>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</si>
  <si>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</si>
  <si>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</si>
  <si>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</si>
  <si>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</si>
  <si>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</si>
  <si>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</si>
  <si>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</si>
  <si>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</si>
  <si>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</si>
  <si>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</si>
  <si>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</si>
  <si>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</si>
  <si>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</si>
  <si>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</si>
  <si>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</si>
  <si>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</si>
  <si>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</si>
  <si>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</si>
  <si>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</si>
  <si>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</si>
  <si>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</si>
  <si>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</si>
  <si>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</si>
  <si>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</si>
  <si>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</si>
  <si>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</si>
  <si>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</si>
  <si>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</si>
  <si>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</si>
  <si>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</si>
  <si>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</si>
  <si>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</si>
  <si>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</si>
  <si>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</si>
  <si>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</si>
  <si>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</si>
  <si>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</si>
  <si>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</si>
  <si>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</si>
  <si>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</si>
  <si>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</si>
  <si>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</si>
  <si>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</si>
  <si>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</si>
  <si>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</si>
  <si>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</si>
  <si>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</si>
  <si>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</si>
  <si>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</si>
  <si>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</si>
  <si>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</si>
  <si>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</si>
  <si>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</si>
  <si>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</si>
  <si>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</si>
  <si>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</si>
  <si>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</si>
  <si>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</si>
  <si>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</si>
  <si>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</si>
  <si>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</si>
  <si>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</si>
  <si>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</si>
  <si>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</si>
  <si>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</si>
  <si>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</si>
  <si>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</si>
  <si>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</si>
  <si>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</si>
  <si>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</si>
  <si>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</si>
  <si>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</si>
  <si>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</si>
  <si>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</si>
  <si>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</si>
  <si>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</si>
  <si>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</si>
  <si>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</si>
  <si>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</si>
  <si>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</si>
  <si>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</si>
  <si>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</si>
  <si>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</si>
  <si>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</si>
  <si>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</si>
  <si>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</si>
  <si>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</si>
  <si>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</si>
  <si>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</si>
  <si>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</si>
  <si>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</si>
  <si>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</si>
  <si>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</si>
  <si>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</si>
  <si>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</si>
  <si>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</si>
  <si>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</si>
  <si>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</si>
  <si>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</si>
  <si>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</si>
  <si>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</si>
  <si>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</si>
  <si>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</si>
  <si>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</si>
  <si>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</si>
  <si>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</si>
  <si>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</si>
  <si>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</si>
  <si>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</si>
  <si>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</si>
  <si>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</si>
  <si>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</si>
  <si>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</si>
  <si>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</si>
  <si>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</si>
  <si>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</si>
  <si>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</si>
  <si>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</si>
  <si>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</si>
  <si>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</si>
  <si>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</si>
  <si>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</si>
  <si>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</si>
  <si>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</si>
  <si>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</si>
  <si>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</si>
  <si>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</si>
  <si>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</si>
  <si>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</si>
  <si>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</si>
  <si>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</si>
  <si>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</si>
  <si>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</si>
  <si>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</si>
  <si>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</si>
  <si>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</si>
  <si>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</si>
  <si>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</si>
  <si>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</si>
  <si>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</si>
  <si>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</si>
  <si>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</si>
  <si>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</si>
  <si>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</si>
  <si>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</si>
  <si>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</si>
  <si>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</si>
  <si>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</si>
  <si>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</si>
  <si>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</si>
  <si>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</si>
  <si>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</si>
  <si>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</si>
  <si>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</si>
  <si>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</si>
  <si>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</si>
  <si>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</si>
  <si>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</si>
  <si>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</si>
  <si>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</si>
  <si>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</si>
  <si>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</si>
  <si>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</si>
  <si>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</si>
  <si>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</si>
  <si>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</si>
  <si>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</si>
  <si>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</si>
  <si>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</si>
  <si>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</si>
  <si>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</si>
  <si>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</si>
  <si>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</si>
  <si>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</si>
  <si>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</si>
  <si>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</si>
  <si>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</si>
  <si>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</si>
  <si>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</si>
  <si>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</si>
  <si>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</si>
  <si>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</si>
  <si>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</si>
  <si>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</si>
  <si>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</si>
  <si>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</si>
  <si>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</si>
  <si>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</si>
  <si>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</si>
  <si>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</si>
  <si>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</si>
  <si>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</si>
  <si>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</si>
  <si>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</si>
  <si>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</si>
  <si>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</si>
  <si>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</si>
  <si>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</si>
  <si>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</si>
  <si>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</si>
  <si>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</si>
  <si>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</si>
  <si>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</si>
  <si>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</si>
  <si>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</si>
  <si>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</si>
  <si>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</si>
  <si>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</si>
  <si>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</si>
  <si>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</si>
  <si>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</si>
  <si>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</si>
  <si>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</si>
  <si>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</si>
  <si>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</si>
  <si>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</si>
  <si>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</si>
  <si>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</si>
  <si>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</si>
  <si>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</si>
  <si>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</si>
  <si>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</si>
  <si>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</si>
  <si>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</si>
  <si>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</si>
  <si>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</si>
  <si>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</si>
  <si>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</si>
  <si>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</si>
  <si>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</si>
  <si>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</si>
  <si>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</si>
  <si>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</si>
  <si>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</si>
  <si>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</si>
  <si>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</si>
  <si>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</si>
  <si>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</si>
  <si>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</si>
  <si>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</si>
  <si>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</si>
  <si>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</si>
  <si>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</si>
  <si>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</si>
  <si>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</si>
  <si>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</si>
  <si>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</si>
  <si>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</si>
  <si>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</si>
  <si>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</si>
  <si>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</si>
  <si>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</si>
  <si>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</si>
  <si>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</si>
  <si>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</si>
  <si>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</si>
  <si>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</si>
  <si>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</si>
  <si>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</si>
  <si>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</si>
  <si>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</si>
  <si>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</si>
  <si>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</si>
  <si>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</si>
  <si>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</si>
  <si>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</si>
  <si>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</si>
  <si>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</si>
  <si>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</si>
  <si>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</si>
  <si>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</si>
  <si>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</si>
  <si>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</si>
  <si>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</si>
  <si>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</si>
  <si>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</si>
  <si>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</si>
  <si>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</si>
  <si>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</si>
  <si>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</si>
  <si>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</si>
  <si>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</si>
  <si>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</si>
  <si>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</si>
  <si>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</si>
  <si>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</si>
  <si>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</si>
  <si>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</si>
  <si>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</si>
  <si>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</si>
  <si>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</si>
  <si>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</si>
  <si>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</si>
  <si>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</si>
  <si>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</si>
  <si>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</si>
  <si>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</si>
  <si>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</si>
  <si>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</si>
  <si>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</si>
  <si>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</si>
  <si>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</si>
  <si>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</si>
  <si>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</si>
  <si>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</si>
  <si>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</si>
  <si>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</si>
  <si>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</si>
  <si>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</si>
  <si>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</si>
  <si>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</si>
  <si>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</si>
  <si>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</si>
  <si>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</si>
  <si>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</si>
  <si>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</si>
  <si>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</si>
  <si>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</si>
  <si>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</si>
  <si>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</si>
  <si>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</si>
  <si>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</si>
  <si>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</si>
  <si>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</si>
  <si>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</si>
  <si>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</si>
  <si>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</si>
  <si>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</si>
  <si>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</si>
  <si>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</si>
  <si>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</si>
  <si>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</si>
  <si>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</si>
  <si>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</si>
  <si>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</si>
  <si>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</si>
  <si>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</si>
  <si>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</si>
  <si>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</si>
  <si>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</si>
  <si>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</si>
  <si>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</si>
  <si>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</si>
  <si>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</si>
  <si>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</si>
  <si>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</si>
  <si>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</si>
  <si>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</si>
  <si>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</si>
  <si>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</si>
  <si>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</si>
  <si>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</si>
  <si>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</si>
  <si>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</si>
  <si>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</si>
  <si>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</si>
  <si>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</si>
  <si>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</si>
  <si>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</si>
  <si>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</si>
  <si>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</si>
  <si>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</si>
  <si>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</si>
  <si>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</si>
  <si>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</si>
  <si>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</si>
  <si>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</si>
  <si>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</si>
  <si>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</si>
  <si>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</si>
  <si>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</si>
  <si>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</si>
  <si>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</si>
  <si>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</si>
  <si>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</si>
  <si>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</si>
  <si>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</si>
  <si>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</si>
  <si>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</si>
  <si>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</si>
  <si>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</si>
  <si>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</si>
  <si>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</si>
  <si>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</si>
  <si>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</si>
  <si>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</si>
  <si>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</si>
  <si>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</si>
  <si>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</si>
  <si>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</si>
  <si>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</si>
  <si>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</si>
  <si>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</si>
  <si>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</si>
  <si>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</si>
  <si>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</si>
  <si>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</si>
  <si>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</si>
  <si>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</si>
  <si>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</si>
  <si>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</si>
  <si>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</si>
  <si>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</si>
  <si>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</si>
  <si>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</si>
  <si>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</si>
  <si>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</si>
  <si>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</si>
  <si>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</si>
  <si>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</si>
  <si>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</si>
  <si>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</si>
  <si>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</si>
  <si>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</si>
  <si>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</si>
  <si>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</si>
  <si>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</si>
  <si>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</si>
  <si>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</si>
  <si>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</si>
  <si>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</si>
  <si>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</si>
  <si>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</si>
  <si>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</si>
  <si>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</si>
  <si>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</si>
  <si>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</si>
  <si>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</si>
  <si>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</si>
  <si>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</si>
  <si>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</si>
  <si>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</si>
  <si>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</si>
  <si>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</si>
  <si>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</si>
  <si>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</si>
  <si>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</si>
  <si>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</si>
  <si>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</si>
  <si>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</si>
  <si>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</si>
  <si>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</si>
  <si>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</si>
  <si>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</si>
  <si>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</si>
  <si>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</si>
  <si>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</si>
  <si>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</si>
  <si>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</si>
  <si>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</si>
  <si>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</si>
  <si>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</si>
  <si>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</si>
  <si>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</si>
  <si>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</si>
  <si>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</si>
  <si>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</si>
  <si>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</si>
  <si>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</si>
  <si>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</si>
  <si>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</si>
  <si>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</si>
  <si>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</si>
  <si>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</si>
  <si>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</si>
  <si>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</si>
  <si>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</si>
  <si>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</si>
  <si>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</si>
  <si>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</si>
  <si>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</si>
  <si>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</si>
  <si>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</si>
  <si>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</si>
  <si>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</si>
  <si>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</si>
  <si>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</si>
  <si>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</si>
  <si>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</si>
  <si>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</si>
  <si>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</si>
  <si>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</si>
  <si>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</si>
  <si>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</si>
  <si>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</si>
  <si>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</si>
  <si>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</si>
  <si>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</si>
  <si>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</si>
  <si>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</si>
  <si>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</si>
  <si>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</si>
  <si>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</si>
  <si>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</si>
  <si>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</si>
  <si>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</si>
  <si>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</si>
  <si>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</si>
  <si>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</si>
  <si>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</si>
  <si>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</si>
  <si>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</si>
  <si>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</si>
  <si>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</si>
  <si>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</si>
  <si>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</si>
  <si>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</si>
  <si>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</si>
  <si>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</si>
  <si>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</si>
  <si>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</si>
  <si>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</si>
  <si>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</si>
  <si>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</si>
  <si>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</si>
  <si>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</si>
  <si>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</si>
  <si>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</si>
  <si>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</si>
  <si>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</si>
  <si>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</si>
  <si>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</si>
  <si>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</si>
  <si>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</si>
  <si>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</si>
  <si>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</si>
  <si>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</si>
  <si>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</si>
  <si>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</si>
  <si>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</si>
  <si>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</si>
  <si>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</si>
  <si>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</si>
  <si>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</si>
  <si>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</si>
  <si>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</si>
  <si>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</si>
  <si>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</si>
  <si>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</si>
  <si>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</si>
  <si>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</si>
  <si>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</si>
  <si>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</si>
  <si>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</si>
  <si>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</si>
  <si>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</si>
  <si>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</si>
  <si>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</si>
  <si>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</si>
  <si>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</si>
  <si>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</si>
  <si>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</si>
  <si>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</si>
  <si>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</si>
  <si>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</si>
  <si>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</si>
  <si>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</si>
  <si>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</si>
  <si>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</si>
  <si>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</si>
  <si>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</si>
  <si>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</si>
  <si>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</si>
  <si>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</si>
  <si>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</si>
  <si>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</si>
  <si>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</si>
  <si>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</si>
  <si>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</si>
  <si>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</si>
  <si>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</si>
  <si>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</si>
  <si>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</si>
  <si>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</si>
  <si>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</si>
  <si>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</si>
  <si>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</si>
  <si>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</si>
  <si>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</si>
  <si>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</si>
  <si>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</si>
  <si>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</si>
  <si>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</si>
  <si>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</si>
  <si>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</si>
  <si>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</si>
  <si>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</si>
  <si>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</si>
  <si>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</si>
  <si>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</si>
  <si>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</si>
  <si>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</si>
  <si>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</si>
  <si>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</si>
  <si>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</si>
  <si>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</si>
  <si>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</si>
  <si>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</si>
  <si>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</si>
  <si>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</si>
  <si>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</si>
  <si>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</si>
  <si>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</si>
  <si>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</si>
  <si>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</si>
  <si>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</si>
  <si>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</si>
  <si>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</si>
  <si>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</si>
  <si>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</si>
  <si>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</si>
  <si>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</si>
  <si>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</si>
  <si>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</si>
  <si>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</si>
  <si>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</si>
  <si>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</si>
  <si>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</si>
  <si>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</si>
  <si>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</si>
  <si>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</si>
  <si>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</si>
  <si>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</si>
  <si>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</si>
  <si>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</si>
  <si>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</si>
  <si>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</si>
  <si>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</si>
  <si>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</si>
  <si>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</si>
  <si>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</si>
  <si>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</si>
  <si>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</si>
  <si>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</si>
  <si>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</si>
  <si>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</si>
  <si>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</si>
  <si>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</si>
  <si>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</si>
  <si>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</si>
  <si>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</si>
  <si>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</si>
  <si>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</si>
  <si>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</si>
  <si>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</si>
  <si>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</si>
  <si>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</si>
  <si>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</si>
  <si>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</si>
  <si>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</si>
  <si>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</si>
  <si>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</si>
  <si>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</si>
  <si>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</si>
  <si>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</si>
  <si>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</si>
  <si>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</si>
  <si>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</si>
  <si>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</si>
  <si>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</si>
  <si>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</si>
  <si>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</si>
  <si>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</si>
  <si>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</si>
  <si>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</si>
  <si>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</si>
  <si>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</si>
  <si>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</si>
  <si>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</si>
  <si>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</si>
  <si>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</si>
  <si>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</si>
  <si>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</si>
  <si>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</si>
  <si>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</si>
  <si>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</si>
  <si>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</si>
  <si>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</si>
  <si>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</si>
  <si>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</si>
  <si>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</si>
  <si>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</si>
  <si>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</si>
  <si>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</si>
  <si>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</si>
  <si>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</si>
  <si>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</si>
  <si>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</si>
  <si>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</si>
  <si>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</si>
  <si>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</si>
  <si>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</si>
  <si>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</si>
  <si>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</si>
  <si>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</si>
  <si>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</si>
  <si>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</si>
  <si>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</si>
  <si>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</si>
  <si>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</si>
  <si>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</si>
  <si>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</si>
  <si>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</si>
  <si>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</si>
  <si>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</si>
  <si>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</si>
  <si>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</si>
  <si>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</si>
  <si>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</si>
  <si>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</si>
  <si>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</si>
  <si>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</si>
  <si>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</si>
  <si>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</si>
  <si>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</si>
  <si>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</si>
  <si>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</si>
  <si>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</si>
  <si>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</si>
  <si>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</si>
  <si>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</si>
  <si>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</si>
  <si>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</si>
  <si>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</si>
  <si>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</si>
  <si>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</si>
  <si>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</si>
  <si>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</si>
  <si>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</si>
  <si>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</si>
  <si>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</si>
  <si>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</si>
  <si>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</si>
  <si>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</si>
  <si>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</si>
  <si>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</si>
  <si>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</si>
  <si>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</si>
  <si>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</si>
  <si>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</si>
  <si>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</si>
  <si>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</si>
  <si>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</si>
  <si>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</si>
  <si>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</si>
  <si>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</si>
  <si>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</si>
  <si>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</si>
  <si>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</si>
  <si>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</si>
  <si>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</si>
  <si>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</si>
  <si>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</si>
  <si>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</si>
  <si>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</si>
  <si>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</si>
  <si>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</si>
  <si>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</si>
  <si>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</si>
  <si>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</si>
  <si>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</si>
  <si>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</si>
  <si>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</si>
  <si>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</si>
  <si>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</si>
  <si>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</si>
  <si>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</si>
  <si>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</si>
  <si>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</si>
  <si>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</si>
  <si>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</si>
  <si>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</si>
  <si>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</si>
  <si>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</si>
  <si>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</si>
  <si>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</si>
  <si>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</si>
  <si>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</si>
  <si>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</si>
  <si>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</si>
  <si>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</si>
  <si>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</si>
  <si>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</si>
  <si>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</si>
  <si>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</si>
  <si>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</si>
  <si>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</si>
  <si>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</si>
  <si>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</si>
  <si>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</si>
  <si>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</si>
  <si>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</si>
  <si>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</si>
  <si>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</si>
  <si>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</si>
  <si>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</si>
  <si>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</si>
  <si>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</si>
  <si>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</si>
  <si>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</si>
  <si>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</si>
  <si>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</si>
  <si>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</si>
  <si>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</si>
  <si>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</si>
  <si>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</si>
  <si>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</si>
  <si>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</si>
  <si>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</si>
  <si>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</si>
  <si>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</si>
  <si>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</si>
  <si>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</si>
  <si>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</si>
  <si>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</si>
  <si>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</si>
  <si>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</si>
  <si>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</si>
  <si>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</si>
  <si>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</si>
  <si>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</si>
  <si>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</si>
  <si>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</si>
  <si>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</si>
  <si>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</si>
  <si>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</si>
  <si>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</si>
  <si>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</si>
  <si>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</si>
  <si>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</si>
  <si>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</si>
  <si>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</si>
  <si>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</si>
  <si>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</si>
  <si>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</si>
  <si>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</si>
  <si>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</si>
  <si>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</si>
  <si>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</si>
  <si>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</si>
  <si>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</si>
  <si>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</si>
  <si>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</si>
  <si>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</si>
  <si>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</si>
  <si>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</si>
  <si>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</si>
  <si>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</si>
  <si>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</si>
  <si>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</si>
  <si>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</si>
  <si>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</si>
  <si>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</si>
  <si>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</si>
  <si>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</si>
  <si>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</si>
  <si>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</si>
  <si>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</si>
  <si>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</si>
  <si>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</si>
  <si>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</si>
  <si>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</si>
  <si>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</si>
  <si>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</si>
  <si>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</si>
  <si>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</si>
  <si>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</si>
  <si>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</si>
  <si>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</si>
  <si>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</si>
  <si>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</si>
  <si>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</si>
  <si>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</si>
  <si>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</si>
  <si>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</si>
  <si>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</si>
  <si>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</si>
  <si>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</si>
  <si>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</si>
  <si>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</si>
  <si>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</si>
  <si>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</si>
  <si>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</si>
  <si>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</si>
  <si>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</si>
  <si>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</si>
  <si>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</si>
  <si>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</si>
  <si>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</si>
  <si>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</si>
  <si>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</si>
  <si>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</si>
  <si>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</si>
  <si>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</si>
  <si>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</si>
  <si>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</si>
  <si>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</si>
  <si>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</si>
  <si>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</si>
  <si>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</si>
  <si>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</si>
  <si>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</si>
  <si>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</si>
  <si>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</si>
  <si>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</si>
  <si>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</si>
  <si>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</si>
  <si>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</si>
  <si>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</si>
  <si>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</si>
  <si>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</si>
  <si>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</si>
  <si>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</si>
  <si>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</si>
  <si>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</si>
  <si>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</si>
  <si>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</si>
  <si>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</si>
  <si>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</si>
  <si>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</si>
  <si>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</si>
  <si>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</si>
  <si>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</si>
  <si>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</si>
  <si>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</si>
  <si>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</si>
  <si>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</si>
  <si>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</si>
  <si>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</si>
  <si>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</si>
  <si>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</si>
  <si>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</si>
  <si>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</si>
  <si>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</si>
  <si>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</si>
  <si>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</si>
  <si>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</si>
  <si>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</si>
  <si>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</si>
  <si>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</si>
  <si>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</si>
  <si>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</si>
  <si>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</si>
  <si>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</si>
  <si>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</si>
  <si>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</si>
  <si>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</si>
  <si>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</si>
  <si>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</si>
  <si>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</si>
  <si>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</si>
  <si>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</si>
  <si>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</si>
  <si>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</si>
  <si>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</si>
  <si>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</si>
  <si>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</si>
  <si>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</si>
  <si>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</si>
  <si>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</si>
  <si>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</si>
  <si>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</si>
  <si>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</si>
  <si>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</si>
  <si>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</si>
  <si>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</si>
  <si>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</si>
  <si>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</si>
  <si>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</si>
  <si>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</si>
  <si>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</si>
  <si>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</si>
  <si>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</si>
  <si>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</si>
  <si>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</si>
  <si>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</si>
  <si>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</si>
  <si>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</si>
  <si>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</si>
  <si>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</si>
  <si>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</si>
  <si>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</si>
  <si>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</si>
  <si>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</si>
  <si>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</si>
  <si>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</si>
  <si>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</si>
  <si>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</si>
  <si>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</si>
  <si>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</si>
  <si>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</si>
  <si>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</si>
  <si>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</si>
  <si>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</si>
  <si>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</si>
  <si>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</si>
  <si>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</si>
  <si>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</si>
  <si>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</si>
  <si>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</si>
  <si>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</si>
  <si>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</si>
  <si>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</si>
  <si>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</si>
  <si>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</si>
  <si>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</si>
  <si>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</si>
  <si>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</si>
  <si>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</si>
  <si>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</si>
  <si>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</si>
  <si>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</si>
  <si>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</si>
  <si>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</si>
  <si>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</si>
  <si>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</si>
  <si>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</si>
  <si>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</si>
  <si>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</si>
  <si>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</si>
  <si>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</si>
  <si>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</si>
  <si>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</si>
  <si>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</si>
  <si>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</si>
  <si>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</si>
  <si>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</si>
  <si>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</si>
  <si>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</si>
  <si>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</si>
  <si>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</si>
  <si>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</si>
  <si>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</si>
  <si>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</si>
  <si>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</si>
  <si>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</si>
  <si>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</si>
  <si>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</si>
  <si>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</si>
  <si>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</si>
  <si>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</si>
  <si>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</si>
  <si>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</si>
  <si>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</si>
  <si>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</si>
  <si>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</si>
  <si>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</si>
  <si>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</si>
  <si>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</si>
  <si>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</si>
  <si>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</si>
  <si>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</si>
  <si>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</si>
  <si>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</si>
  <si>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</si>
  <si>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</si>
  <si>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</si>
  <si>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</si>
  <si>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</si>
  <si>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</si>
  <si>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</si>
  <si>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</si>
  <si>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</si>
  <si>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</si>
  <si>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</si>
  <si>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</si>
  <si>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</si>
  <si>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</si>
  <si>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</si>
  <si>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</si>
  <si>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</si>
  <si>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</si>
  <si>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</si>
  <si>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</si>
  <si>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</si>
  <si>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</si>
  <si>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</si>
  <si>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</si>
  <si>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</si>
  <si>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</si>
  <si>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</si>
  <si>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</si>
  <si>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</si>
  <si>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</si>
  <si>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</si>
  <si>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</si>
  <si>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</si>
  <si>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</si>
  <si>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</si>
  <si>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</si>
  <si>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</si>
  <si>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</si>
  <si>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</si>
  <si>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</si>
  <si>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</si>
  <si>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</si>
  <si>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</si>
  <si>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</si>
  <si>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</si>
  <si>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</si>
  <si>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</si>
  <si>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</si>
  <si>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</si>
  <si>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</si>
  <si>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</si>
  <si>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</si>
  <si>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</si>
  <si>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</si>
  <si>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</si>
  <si>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</si>
  <si>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</si>
  <si>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</si>
  <si>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</si>
  <si>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</si>
  <si>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</si>
  <si>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</si>
  <si>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</si>
  <si>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</si>
  <si>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</si>
  <si>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</si>
  <si>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</si>
  <si>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</si>
  <si>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</si>
  <si>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</si>
  <si>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</si>
  <si>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</si>
  <si>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</si>
  <si>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</si>
  <si>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</si>
  <si>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</si>
  <si>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</si>
  <si>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</si>
  <si>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</si>
  <si>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</si>
  <si>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</si>
  <si>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</si>
  <si>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</si>
  <si>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</si>
  <si>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</si>
  <si>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</si>
  <si>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</si>
  <si>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</si>
  <si>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</si>
  <si>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</si>
  <si>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</si>
  <si>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</si>
  <si>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</si>
  <si>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</si>
  <si>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</si>
  <si>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</si>
  <si>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</si>
  <si>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</si>
  <si>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</si>
  <si>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</si>
  <si>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</si>
  <si>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</si>
  <si>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</si>
  <si>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</si>
  <si>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</si>
  <si>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</si>
  <si>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</si>
  <si>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</si>
  <si>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</si>
  <si>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</si>
  <si>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</si>
  <si>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</si>
  <si>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</si>
  <si>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</si>
  <si>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</si>
  <si>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</si>
  <si>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</si>
  <si>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</si>
  <si>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</si>
  <si>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</si>
  <si>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</si>
  <si>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</si>
  <si>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</si>
  <si>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</si>
  <si>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</si>
  <si>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</si>
  <si>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</si>
  <si>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</si>
  <si>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</si>
  <si>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</si>
  <si>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</si>
  <si>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</si>
  <si>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</si>
  <si>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</si>
  <si>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</si>
  <si>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</si>
  <si>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</si>
  <si>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</si>
  <si>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</si>
  <si>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</si>
  <si>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</si>
  <si>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</si>
  <si>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</si>
  <si>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</si>
  <si>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</si>
  <si>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</si>
  <si>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</si>
  <si>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</si>
  <si>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</si>
  <si>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</si>
  <si>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</si>
  <si>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</si>
  <si>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</si>
  <si>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</si>
  <si>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</si>
  <si>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</si>
  <si>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</si>
  <si>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</si>
  <si>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</si>
  <si>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</si>
  <si>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</si>
  <si>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</si>
  <si>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</si>
  <si>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</si>
  <si>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</si>
  <si>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</si>
  <si>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</si>
  <si>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</si>
  <si>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</si>
  <si>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</si>
  <si>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</si>
  <si>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</si>
  <si>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</si>
  <si>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</si>
  <si>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</si>
  <si>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</si>
  <si>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</si>
  <si>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</si>
  <si>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</si>
  <si>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</si>
  <si>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</si>
  <si>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</si>
  <si>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</si>
  <si>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</si>
  <si>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</si>
  <si>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</si>
  <si>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</si>
  <si>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</si>
  <si>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</si>
  <si>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</si>
  <si>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</si>
  <si>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</si>
  <si>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</si>
  <si>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</si>
  <si>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</si>
  <si>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</si>
  <si>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</si>
  <si>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</si>
  <si>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</si>
  <si>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</si>
  <si>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</si>
  <si>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</si>
  <si>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</si>
  <si>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</si>
  <si>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</si>
  <si>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</si>
  <si>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</si>
  <si>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</si>
  <si>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</si>
  <si>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</si>
  <si>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</si>
  <si>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</si>
  <si>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</si>
  <si>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</si>
  <si>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</si>
  <si>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</si>
  <si>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</si>
  <si>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</si>
  <si>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</si>
  <si>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</si>
  <si>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</si>
  <si>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</si>
  <si>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</si>
  <si>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</si>
  <si>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</si>
  <si>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</si>
  <si>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</si>
  <si>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</si>
  <si>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</si>
  <si>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</si>
  <si>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</si>
  <si>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</si>
  <si>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</si>
  <si>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</si>
  <si>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</si>
  <si>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</si>
  <si>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</si>
  <si>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</si>
  <si>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</si>
  <si>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</si>
  <si>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</si>
  <si>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</si>
  <si>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</si>
  <si>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</si>
  <si>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</si>
  <si>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</si>
  <si>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</si>
  <si>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</si>
  <si>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</si>
  <si>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</si>
  <si>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</si>
  <si>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</si>
  <si>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</si>
  <si>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</si>
  <si>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</si>
  <si>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</si>
  <si>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</si>
  <si>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</si>
  <si>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</si>
  <si>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</si>
  <si>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</si>
  <si>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</si>
  <si>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</si>
  <si>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</si>
  <si>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</si>
  <si>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</si>
  <si>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</si>
  <si>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</si>
  <si>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</si>
  <si>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</si>
  <si>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</si>
  <si>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</si>
  <si>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</si>
  <si>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</si>
  <si>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</si>
  <si>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</si>
  <si>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</si>
  <si>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</si>
  <si>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</si>
  <si>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</si>
  <si>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</si>
  <si>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</si>
  <si>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</si>
  <si>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</si>
  <si>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</si>
  <si>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</si>
  <si>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</si>
  <si>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</si>
  <si>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</si>
  <si>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</si>
  <si>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</si>
  <si>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</si>
  <si>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</si>
  <si>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</si>
  <si>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</si>
  <si>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</si>
  <si>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</si>
  <si>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</si>
  <si>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</si>
  <si>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</si>
  <si>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</si>
  <si>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</si>
  <si>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</si>
  <si>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</si>
  <si>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</si>
  <si>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</si>
  <si>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</si>
  <si>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</si>
  <si>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</si>
  <si>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</si>
  <si>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</si>
  <si>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</si>
  <si>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</si>
  <si>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</si>
  <si>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</si>
  <si>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</si>
  <si>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</si>
  <si>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</si>
  <si>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</si>
  <si>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</si>
  <si>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</si>
  <si>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</si>
  <si>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</si>
  <si>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</si>
  <si>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</si>
  <si>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</si>
  <si>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</si>
  <si>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</si>
  <si>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</si>
  <si>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</si>
  <si>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</si>
  <si>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</si>
  <si>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</si>
  <si>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</si>
  <si>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</si>
  <si>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</si>
  <si>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</si>
  <si>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</si>
  <si>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</si>
  <si>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</si>
  <si>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</si>
  <si>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</si>
  <si>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</si>
  <si>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</si>
  <si>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</si>
  <si>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</si>
  <si>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</si>
  <si>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</si>
  <si>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</si>
  <si>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</si>
  <si>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</si>
  <si>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</si>
  <si>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</si>
  <si>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</si>
  <si>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</si>
  <si>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</si>
  <si>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</si>
  <si>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</si>
  <si>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</si>
  <si>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</si>
  <si>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</si>
  <si>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</si>
  <si>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</si>
  <si>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</si>
  <si>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</si>
  <si>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</si>
  <si>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</si>
  <si>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</si>
  <si>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</si>
  <si>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</si>
  <si>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</si>
  <si>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</si>
  <si>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</si>
  <si>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</si>
  <si>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</si>
  <si>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</si>
  <si>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</si>
  <si>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</si>
  <si>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</si>
  <si>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</si>
  <si>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</si>
  <si>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</si>
  <si>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</si>
  <si>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</si>
  <si>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</si>
  <si>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</si>
  <si>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</si>
  <si>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</si>
  <si>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</si>
  <si>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</si>
  <si>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</si>
  <si>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</si>
  <si>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</si>
  <si>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</si>
  <si>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</si>
  <si>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</si>
  <si>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</si>
  <si>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</si>
  <si>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</si>
  <si>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</si>
  <si>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</si>
  <si>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</si>
  <si>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</si>
  <si>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</si>
  <si>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</si>
  <si>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</si>
  <si>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</si>
  <si>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</si>
  <si>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</si>
  <si>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</si>
  <si>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</si>
  <si>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</si>
  <si>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</si>
  <si>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</si>
  <si>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</si>
  <si>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</si>
  <si>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</si>
  <si>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</si>
  <si>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</si>
  <si>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</si>
  <si>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</si>
  <si>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</si>
  <si>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</si>
  <si>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</si>
  <si>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</si>
  <si>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</si>
  <si>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</si>
  <si>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</si>
  <si>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</si>
  <si>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</si>
  <si>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</si>
  <si>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</si>
  <si>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</si>
  <si>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</si>
  <si>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</si>
  <si>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</si>
  <si>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</si>
  <si>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</si>
  <si>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</si>
  <si>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</si>
  <si>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</si>
  <si>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</si>
  <si>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</si>
  <si>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</si>
  <si>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</si>
  <si>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</si>
  <si>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</si>
  <si>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</si>
  <si>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</si>
  <si>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</si>
  <si>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</si>
  <si>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</si>
  <si>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</si>
  <si>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</si>
  <si>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</si>
  <si>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</si>
  <si>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</si>
  <si>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</si>
  <si>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</si>
  <si>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</si>
  <si>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</si>
  <si>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</si>
  <si>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</si>
  <si>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</si>
  <si>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</si>
  <si>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</si>
  <si>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</si>
  <si>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</si>
  <si>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</si>
  <si>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</si>
  <si>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</si>
  <si>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</si>
  <si>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</si>
  <si>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</si>
  <si>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</si>
  <si>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</si>
  <si>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</si>
  <si>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</si>
  <si>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</si>
  <si>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</si>
  <si>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</si>
  <si>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</si>
  <si>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</si>
  <si>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</si>
  <si>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</si>
  <si>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</si>
  <si>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</si>
  <si>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</si>
  <si>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</si>
  <si>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</si>
  <si>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</si>
  <si>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</si>
  <si>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</si>
  <si>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</si>
  <si>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</si>
  <si>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</si>
  <si>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</si>
  <si>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</si>
  <si>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</si>
  <si>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</si>
  <si>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</si>
  <si>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</si>
  <si>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</si>
  <si>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</si>
  <si>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</si>
  <si>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</si>
  <si>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</si>
  <si>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</si>
  <si>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</si>
  <si>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</si>
  <si>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</si>
  <si>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</si>
  <si>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</si>
  <si>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</si>
  <si>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</si>
  <si>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</si>
  <si>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</si>
  <si>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</si>
  <si>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</si>
  <si>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</si>
  <si>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</si>
  <si>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</si>
  <si>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</si>
  <si>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</si>
  <si>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</si>
  <si>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</si>
  <si>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</si>
  <si>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</si>
  <si>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</si>
  <si>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</si>
  <si>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</si>
  <si>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</si>
  <si>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</si>
  <si>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</si>
  <si>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</si>
  <si>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</si>
  <si>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</si>
  <si>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</si>
  <si>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</si>
  <si>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</si>
  <si>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</si>
  <si>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</si>
  <si>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</si>
  <si>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</si>
  <si>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</si>
  <si>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</si>
  <si>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</si>
  <si>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</si>
  <si>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</si>
  <si>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</si>
  <si>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</si>
  <si>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</si>
  <si>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</si>
  <si>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</si>
  <si>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</si>
  <si>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</si>
  <si>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</si>
  <si>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</si>
  <si>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</si>
  <si>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</si>
  <si>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</si>
  <si>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</si>
  <si>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</si>
  <si>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</si>
  <si>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</si>
  <si>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</si>
  <si>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</si>
  <si>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</si>
  <si>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</si>
  <si>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</si>
  <si>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</si>
  <si>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</si>
  <si>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</si>
  <si>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</si>
  <si>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</si>
  <si>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</si>
  <si>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</si>
  <si>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</si>
  <si>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</si>
  <si>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</si>
  <si>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</si>
  <si>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</si>
  <si>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</si>
  <si>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</si>
  <si>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</si>
  <si>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</si>
  <si>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</si>
  <si>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</si>
  <si>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</si>
  <si>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</si>
  <si>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</si>
  <si>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</si>
  <si>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</si>
  <si>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</si>
  <si>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</si>
  <si>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</si>
  <si>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</si>
  <si>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</si>
  <si>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</si>
  <si>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</si>
  <si>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</si>
  <si>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</si>
  <si>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</si>
  <si>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</si>
  <si>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</si>
  <si>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</si>
  <si>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</si>
  <si>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</si>
  <si>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</si>
  <si>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</si>
  <si>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</si>
  <si>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</si>
  <si>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</si>
  <si>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</si>
  <si>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</si>
  <si>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</si>
  <si>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</si>
  <si>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</si>
  <si>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</si>
  <si>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</si>
  <si>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</si>
  <si>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</si>
  <si>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</si>
  <si>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</si>
  <si>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</si>
  <si>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</si>
  <si>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</si>
  <si>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</si>
  <si>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</si>
  <si>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</si>
  <si>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</si>
  <si>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</si>
  <si>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</si>
  <si>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</si>
  <si>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</si>
  <si>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</si>
  <si>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</si>
  <si>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</si>
  <si>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</si>
  <si>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</si>
  <si>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</si>
  <si>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</si>
  <si>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</si>
  <si>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</si>
  <si>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</si>
  <si>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</si>
  <si>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</si>
  <si>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</si>
  <si>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</si>
  <si>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</si>
  <si>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</si>
  <si>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</si>
  <si>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</si>
  <si>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</si>
  <si>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</si>
  <si>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</si>
  <si>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</si>
  <si>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</si>
  <si>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</si>
  <si>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</si>
  <si>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</si>
  <si>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</si>
  <si>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</si>
  <si>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</si>
  <si>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</si>
  <si>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</si>
  <si>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</si>
  <si>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</si>
  <si>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</si>
  <si>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</si>
  <si>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</si>
  <si>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</si>
  <si>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</si>
  <si>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</si>
  <si>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</si>
  <si>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</si>
  <si>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</si>
  <si>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</si>
  <si>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</si>
  <si>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</si>
  <si>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</si>
  <si>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</si>
  <si>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</si>
  <si>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</si>
  <si>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</si>
  <si>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</si>
  <si>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</si>
  <si>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</si>
  <si>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</si>
  <si>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</si>
  <si>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</si>
  <si>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</si>
  <si>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</si>
  <si>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</si>
  <si>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</si>
  <si>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</si>
  <si>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</si>
  <si>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</si>
  <si>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</si>
  <si>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</si>
  <si>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</si>
  <si>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</si>
  <si>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</si>
  <si>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</si>
  <si>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</si>
  <si>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</si>
  <si>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</si>
  <si>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</si>
  <si>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</si>
  <si>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</si>
  <si>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</si>
  <si>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</si>
  <si>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</si>
  <si>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</si>
  <si>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</si>
  <si>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</si>
  <si>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</si>
  <si>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</si>
  <si>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</si>
  <si>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</si>
  <si>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</si>
  <si>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</si>
  <si>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</si>
  <si>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</si>
  <si>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</si>
  <si>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</si>
  <si>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</si>
  <si>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</si>
  <si>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</si>
  <si>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</si>
  <si>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</si>
  <si>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</si>
  <si>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</si>
  <si>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</si>
  <si>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</si>
  <si>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</si>
  <si>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</si>
  <si>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</si>
  <si>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</si>
  <si>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</si>
  <si>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</si>
  <si>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</si>
  <si>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</si>
  <si>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</si>
  <si>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</si>
  <si>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</si>
  <si>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</si>
  <si>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</si>
  <si>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</si>
  <si>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</si>
  <si>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</si>
  <si>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</si>
  <si>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</si>
  <si>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</si>
  <si>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</si>
  <si>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</si>
  <si>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</si>
  <si>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</si>
  <si>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</si>
  <si>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</si>
  <si>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</si>
  <si>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</si>
  <si>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</si>
  <si>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</si>
  <si>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</si>
  <si>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</si>
  <si>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</si>
  <si>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</si>
  <si>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</si>
  <si>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</si>
  <si>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</si>
  <si>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</si>
  <si>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</si>
  <si>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</si>
  <si>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</si>
  <si>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</si>
  <si>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</si>
  <si>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</si>
  <si>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</si>
  <si>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</si>
  <si>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</si>
  <si>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</si>
  <si>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</si>
  <si>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</si>
  <si>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</si>
  <si>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</si>
  <si>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</si>
  <si>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</si>
  <si>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</si>
  <si>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</si>
  <si>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</si>
  <si>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</si>
  <si>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</si>
  <si>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</si>
  <si>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</si>
  <si>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</si>
  <si>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</si>
  <si>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</si>
  <si>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</si>
  <si>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</si>
  <si>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</si>
  <si>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</si>
  <si>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</si>
  <si>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</si>
  <si>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</si>
  <si>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</si>
  <si>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</si>
  <si>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</si>
  <si>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</si>
  <si>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</si>
  <si>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</si>
  <si>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</si>
  <si>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</si>
  <si>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</si>
  <si>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</si>
  <si>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</si>
  <si>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</si>
  <si>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</si>
  <si>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</si>
  <si>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</si>
  <si>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</si>
  <si>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</si>
  <si>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</si>
  <si>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</si>
  <si>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</si>
  <si>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</si>
  <si>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</si>
  <si>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</si>
  <si>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</si>
  <si>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</si>
  <si>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</si>
  <si>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</si>
  <si>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</si>
  <si>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</si>
  <si>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</si>
  <si>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</si>
  <si>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</si>
  <si>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</si>
  <si>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</si>
  <si>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</si>
  <si>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</si>
  <si>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</si>
  <si>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</si>
  <si>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</si>
  <si>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</si>
  <si>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</si>
  <si>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</si>
  <si>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</si>
  <si>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</si>
  <si>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</si>
  <si>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</si>
  <si>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</si>
  <si>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</si>
  <si>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</si>
  <si>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</si>
  <si>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</si>
  <si>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</si>
  <si>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</si>
  <si>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</si>
  <si>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</si>
  <si>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</si>
  <si>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</si>
  <si>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</si>
  <si>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</si>
  <si>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</si>
  <si>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</si>
  <si>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</si>
  <si>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</si>
  <si>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</si>
  <si>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</si>
  <si>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</si>
  <si>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</si>
  <si>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</si>
  <si>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</si>
  <si>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</si>
  <si>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</si>
  <si>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</si>
  <si>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</si>
  <si>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</si>
  <si>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</si>
  <si>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</si>
  <si>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</si>
  <si>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</si>
  <si>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</si>
  <si>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</si>
  <si>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</si>
  <si>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</si>
  <si>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</si>
  <si>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</si>
  <si>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</si>
  <si>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</si>
  <si>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</si>
  <si>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</si>
  <si>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</si>
  <si>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</si>
  <si>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</si>
  <si>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</si>
  <si>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</si>
  <si>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</si>
  <si>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</si>
  <si>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</si>
  <si>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</si>
  <si>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</si>
  <si>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</si>
  <si>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</si>
  <si>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</si>
  <si>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</si>
  <si>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</si>
  <si>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</si>
  <si>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</si>
  <si>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</si>
  <si>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</si>
  <si>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</si>
  <si>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</si>
  <si>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</si>
  <si>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</si>
  <si>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</si>
  <si>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</si>
  <si>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</si>
  <si>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</si>
  <si>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</si>
  <si>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</si>
  <si>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</si>
  <si>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</si>
  <si>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</si>
  <si>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</si>
  <si>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</si>
  <si>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</si>
  <si>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</si>
  <si>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</si>
  <si>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</si>
  <si>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</si>
  <si>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</si>
  <si>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</si>
  <si>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</si>
  <si>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</si>
  <si>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</si>
  <si>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</si>
  <si>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</si>
  <si>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</si>
  <si>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</si>
  <si>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</si>
  <si>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</si>
  <si>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</si>
  <si>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</si>
  <si>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</si>
  <si>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</si>
  <si>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</si>
  <si>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</si>
  <si>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</si>
  <si>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</si>
  <si>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</si>
  <si>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</si>
  <si>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</si>
  <si>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</si>
  <si>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</si>
  <si>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</si>
  <si>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</si>
  <si>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</si>
  <si>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</si>
  <si>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</si>
  <si>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</si>
  <si>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</si>
  <si>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</si>
  <si>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</si>
  <si>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</si>
  <si>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</si>
  <si>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</si>
  <si>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</si>
  <si>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</si>
  <si>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</si>
  <si>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</si>
  <si>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</si>
  <si>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</si>
  <si>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</si>
  <si>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</si>
  <si>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</si>
  <si>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</si>
  <si>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</si>
  <si>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</si>
  <si>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</si>
  <si>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</si>
  <si>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</si>
  <si>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</si>
  <si>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</si>
  <si>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</si>
  <si>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</si>
  <si>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</si>
  <si>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</si>
  <si>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</si>
  <si>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</si>
  <si>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</si>
  <si>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</si>
  <si>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</si>
  <si>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</si>
  <si>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</si>
  <si>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</si>
  <si>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</si>
  <si>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</si>
  <si>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</si>
  <si>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</si>
  <si>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</si>
  <si>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</si>
  <si>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</si>
  <si>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</si>
  <si>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</si>
  <si>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</si>
  <si>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</si>
  <si>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</si>
  <si>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</si>
  <si>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</si>
  <si>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</si>
  <si>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</si>
  <si>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</si>
  <si>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</si>
  <si>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</si>
  <si>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</si>
  <si>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</si>
  <si>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</si>
  <si>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</si>
  <si>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</si>
  <si>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</si>
  <si>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</si>
  <si>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</si>
  <si>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</si>
  <si>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</si>
  <si>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</si>
  <si>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</si>
  <si>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</si>
  <si>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</si>
  <si>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</si>
  <si>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</si>
  <si>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</si>
  <si>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</si>
  <si>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</si>
  <si>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</si>
  <si>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</si>
  <si>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</si>
  <si>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</si>
  <si>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</si>
  <si>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</si>
  <si>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</si>
  <si>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</si>
  <si>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</si>
  <si>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</si>
  <si>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</si>
  <si>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</si>
  <si>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</si>
  <si>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</si>
  <si>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</si>
  <si>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</si>
  <si>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</si>
  <si>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</si>
  <si>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</si>
  <si>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</si>
  <si>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</si>
  <si>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</si>
  <si>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</si>
  <si>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</si>
  <si>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</si>
  <si>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</si>
  <si>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</si>
  <si>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</si>
  <si>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</si>
  <si>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</si>
  <si>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</si>
  <si>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</si>
  <si>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</si>
  <si>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</si>
  <si>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</si>
  <si>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</si>
  <si>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</si>
  <si>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</si>
  <si>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</si>
  <si>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</si>
  <si>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</si>
  <si>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</si>
  <si>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</si>
  <si>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</si>
  <si>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</si>
  <si>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</si>
  <si>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</si>
  <si>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</si>
  <si>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</si>
  <si>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</si>
  <si>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</si>
  <si>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</si>
  <si>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</si>
  <si>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</si>
  <si>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</si>
  <si>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</si>
  <si>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</si>
  <si>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</si>
  <si>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</si>
  <si>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</si>
  <si>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</si>
  <si>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</si>
  <si>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</si>
  <si>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</si>
  <si>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</si>
  <si>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</si>
  <si>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</si>
  <si>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</si>
  <si>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</si>
  <si>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</si>
  <si>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</si>
  <si>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</si>
  <si>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</si>
  <si>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</si>
  <si>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</si>
  <si>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</si>
  <si>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</si>
  <si>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</si>
  <si>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</si>
  <si>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</si>
  <si>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</si>
  <si>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</si>
  <si>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</si>
  <si>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</si>
  <si>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</si>
  <si>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</si>
  <si>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</si>
  <si>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</si>
  <si>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</si>
  <si>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</si>
  <si>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</si>
  <si>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</si>
  <si>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</si>
  <si>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</si>
  <si>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</si>
  <si>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</si>
  <si>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</si>
  <si>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</si>
  <si>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</si>
  <si>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</si>
  <si>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</si>
  <si>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</si>
  <si>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</si>
  <si>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</si>
  <si>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</si>
  <si>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</si>
  <si>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</si>
  <si>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</si>
  <si>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</si>
  <si>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</si>
  <si>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</si>
  <si>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</si>
  <si>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</si>
  <si>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</si>
  <si>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</si>
  <si>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</si>
  <si>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</si>
  <si>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</si>
  <si>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</si>
  <si>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</si>
  <si>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</si>
  <si>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</si>
  <si>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</si>
  <si>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</si>
  <si>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</si>
  <si>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</si>
  <si>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</si>
  <si>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</si>
  <si>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</si>
  <si>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</si>
  <si>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</si>
  <si>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</si>
  <si>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</si>
  <si>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</si>
  <si>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</si>
  <si>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</si>
  <si>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</si>
  <si>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</si>
  <si>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</si>
  <si>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</si>
  <si>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</si>
  <si>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</si>
  <si>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</si>
  <si>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</si>
  <si>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</si>
  <si>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</si>
  <si>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</si>
  <si>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</si>
  <si>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</si>
  <si>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</si>
  <si>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</si>
  <si>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</si>
  <si>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</si>
  <si>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</si>
  <si>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</si>
  <si>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</si>
  <si>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</si>
  <si>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</si>
  <si>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</si>
  <si>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</si>
  <si>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</si>
  <si>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</si>
  <si>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</si>
  <si>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</si>
  <si>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</si>
  <si>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</si>
  <si>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</si>
  <si>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</si>
  <si>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</si>
  <si>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</si>
  <si>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</si>
  <si>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</si>
  <si>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</si>
  <si>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</si>
  <si>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</si>
  <si>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</si>
  <si>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</si>
  <si>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</si>
  <si>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</si>
  <si>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</si>
  <si>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</si>
  <si>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</si>
  <si>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</si>
  <si>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</si>
  <si>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</si>
  <si>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</si>
  <si>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</si>
  <si>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</si>
  <si>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</si>
  <si>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</si>
  <si>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</si>
  <si>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</si>
  <si>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</si>
  <si>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</si>
  <si>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</si>
  <si>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</si>
  <si>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</si>
  <si>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</si>
  <si>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</si>
  <si>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</si>
  <si>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</si>
  <si>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</si>
  <si>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</si>
  <si>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</si>
  <si>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</si>
  <si>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</si>
  <si>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</si>
  <si>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</si>
  <si>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</si>
  <si>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</si>
  <si>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</si>
  <si>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</si>
  <si>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</si>
  <si>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</si>
  <si>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</si>
  <si>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</si>
  <si>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</si>
  <si>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</si>
  <si>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</si>
  <si>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</si>
  <si>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</si>
  <si>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</si>
  <si>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</si>
  <si>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</si>
  <si>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</si>
  <si>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</si>
  <si>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</si>
  <si>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</si>
  <si>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</si>
  <si>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</si>
  <si>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</si>
  <si>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</si>
  <si>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</si>
  <si>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</si>
  <si>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</si>
  <si>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</si>
  <si>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</si>
  <si>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</si>
  <si>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</si>
  <si>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</si>
  <si>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</si>
  <si>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</si>
  <si>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</si>
  <si>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</si>
  <si>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</si>
  <si>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</si>
  <si>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</si>
  <si>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</si>
  <si>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</si>
  <si>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</si>
  <si>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</si>
  <si>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</si>
  <si>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</si>
  <si>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</si>
  <si>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</si>
  <si>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</si>
  <si>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</si>
  <si>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</si>
  <si>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</si>
  <si>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</si>
  <si>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</si>
  <si>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</si>
  <si>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</si>
  <si>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</si>
  <si>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</si>
  <si>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</si>
  <si>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</si>
  <si>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</si>
  <si>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</si>
  <si>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</si>
  <si>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</si>
  <si>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</si>
  <si>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</si>
  <si>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</si>
  <si>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</si>
  <si>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</si>
  <si>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</si>
  <si>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</si>
  <si>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</si>
  <si>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</si>
  <si>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</si>
  <si>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</si>
  <si>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</si>
  <si>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</si>
  <si>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</si>
  <si>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</si>
  <si>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</si>
  <si>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</si>
  <si>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</si>
  <si>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</si>
  <si>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</si>
  <si>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</si>
  <si>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</si>
  <si>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</si>
  <si>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</si>
  <si>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</si>
  <si>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</si>
  <si>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</si>
  <si>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</si>
  <si>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</si>
  <si>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</si>
  <si>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</si>
  <si>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</si>
  <si>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</si>
  <si>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</si>
  <si>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</si>
  <si>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</si>
  <si>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</si>
  <si>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</si>
  <si>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</si>
  <si>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</si>
  <si>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</si>
  <si>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</si>
  <si>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</si>
  <si>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</si>
  <si>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</si>
  <si>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</si>
  <si>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</si>
  <si>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</si>
  <si>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</si>
  <si>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</si>
  <si>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</si>
  <si>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</si>
  <si>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</si>
  <si>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</si>
  <si>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</si>
  <si>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</si>
  <si>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</si>
  <si>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</si>
  <si>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</si>
  <si>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</si>
  <si>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</si>
  <si>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</si>
  <si>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</si>
  <si>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</si>
  <si>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</si>
  <si>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</si>
  <si>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</si>
  <si>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</si>
  <si>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</si>
  <si>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</si>
  <si>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</si>
  <si>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</si>
  <si>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</si>
  <si>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</si>
  <si>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</si>
  <si>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</si>
  <si>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</si>
  <si>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</si>
  <si>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</si>
  <si>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</si>
  <si>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</si>
  <si>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</si>
  <si>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</si>
  <si>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</si>
  <si>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</si>
  <si>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</si>
  <si>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</si>
  <si>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</si>
  <si>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</si>
  <si>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</si>
  <si>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</si>
  <si>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</si>
  <si>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</si>
  <si>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</si>
  <si>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</si>
  <si>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</si>
  <si>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</si>
  <si>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</si>
  <si>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</si>
  <si>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</si>
  <si>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</si>
  <si>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</si>
  <si>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</si>
  <si>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</si>
  <si>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</si>
  <si>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</si>
  <si>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</si>
  <si>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</si>
  <si>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</si>
  <si>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</si>
  <si>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</si>
  <si>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</si>
  <si>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</si>
  <si>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</si>
  <si>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</si>
  <si>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</si>
  <si>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</si>
  <si>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</si>
  <si>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</si>
  <si>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</si>
  <si>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</si>
  <si>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</si>
  <si>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</si>
  <si>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</si>
  <si>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</si>
  <si>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</si>
  <si>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</si>
  <si>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</si>
  <si>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</si>
  <si>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</si>
  <si>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</si>
  <si>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</si>
  <si>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</si>
  <si>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</si>
  <si>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</si>
  <si>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</si>
  <si>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</si>
  <si>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</si>
  <si>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</si>
  <si>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</si>
  <si>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</si>
  <si>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</si>
  <si>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</si>
  <si>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</si>
  <si>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</si>
  <si>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</si>
  <si>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</si>
  <si>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</si>
  <si>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</si>
  <si>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</si>
  <si>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</si>
  <si>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</si>
  <si>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</si>
  <si>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</si>
  <si>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</si>
  <si>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</si>
  <si>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</si>
  <si>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</si>
  <si>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</si>
  <si>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</si>
  <si>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</si>
  <si>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</si>
  <si>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</si>
  <si>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</si>
  <si>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</si>
  <si>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</si>
  <si>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</si>
  <si>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</si>
  <si>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</si>
  <si>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</si>
  <si>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</si>
  <si>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</si>
  <si>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</si>
  <si>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</si>
  <si>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</si>
  <si>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</si>
  <si>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</si>
  <si>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</si>
  <si>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</si>
  <si>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</si>
  <si>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</si>
  <si>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</si>
  <si>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</si>
  <si>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</si>
  <si>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</si>
  <si>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</si>
  <si>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</si>
  <si>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</si>
  <si>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</si>
  <si>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</si>
  <si>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</si>
  <si>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</si>
  <si>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</si>
  <si>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</si>
  <si>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</si>
  <si>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</si>
  <si>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</si>
  <si>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</si>
  <si>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</si>
  <si>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</si>
  <si>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</si>
  <si>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</si>
  <si>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</si>
  <si>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</si>
  <si>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</si>
  <si>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</si>
  <si>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</si>
  <si>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</si>
  <si>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</si>
  <si>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</si>
  <si>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</si>
  <si>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</si>
  <si>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</si>
  <si>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</si>
  <si>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</si>
  <si>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</si>
  <si>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</si>
  <si>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</si>
  <si>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</si>
  <si>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</si>
  <si>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</si>
  <si>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</si>
  <si>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</si>
  <si>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</si>
  <si>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</si>
  <si>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</si>
  <si>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</si>
  <si>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</si>
  <si>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</si>
  <si>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</si>
  <si>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</si>
  <si>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</si>
  <si>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</si>
  <si>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</si>
  <si>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</si>
  <si>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</si>
  <si>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</si>
  <si>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</si>
  <si>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</si>
  <si>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</si>
  <si>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</si>
  <si>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</si>
  <si>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</si>
  <si>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</si>
  <si>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</si>
  <si>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</si>
  <si>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</si>
  <si>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</si>
  <si>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</si>
  <si>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</si>
  <si>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</si>
  <si>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</si>
  <si>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</si>
  <si>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</si>
  <si>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</si>
  <si>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</si>
  <si>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</si>
  <si>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</si>
  <si>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</si>
  <si>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</si>
  <si>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</si>
  <si>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</si>
  <si>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</si>
  <si>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</si>
  <si>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</si>
  <si>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</si>
  <si>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</si>
  <si>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</si>
  <si>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</si>
  <si>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</si>
  <si>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</si>
  <si>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</si>
  <si>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</si>
  <si>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</si>
  <si>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</si>
  <si>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</si>
  <si>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</si>
  <si>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</si>
  <si>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</si>
  <si>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</si>
  <si>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</si>
  <si>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</si>
  <si>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</si>
  <si>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</si>
  <si>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</si>
  <si>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</si>
  <si>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</si>
  <si>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</si>
  <si>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</si>
  <si>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</si>
  <si>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</si>
  <si>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</si>
  <si>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</si>
  <si>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</si>
  <si>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</si>
  <si>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</si>
  <si>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</si>
  <si>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</si>
  <si>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</si>
  <si>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</si>
  <si>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</si>
  <si>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</si>
  <si>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</si>
  <si>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</si>
  <si>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</si>
  <si>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</si>
  <si>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</si>
  <si>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</si>
  <si>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</si>
  <si>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</si>
  <si>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</si>
  <si>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</si>
  <si>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</si>
  <si>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</si>
  <si>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</si>
  <si>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</si>
  <si>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</si>
  <si>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</si>
  <si>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</si>
  <si>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</si>
  <si>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</si>
  <si>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</si>
  <si>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</si>
  <si>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</si>
  <si>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</si>
  <si>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</si>
  <si>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</si>
  <si>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</si>
  <si>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</si>
  <si>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</si>
  <si>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</si>
  <si>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</si>
  <si>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</si>
  <si>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</si>
  <si>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</si>
  <si>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</si>
  <si>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</si>
  <si>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</si>
  <si>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</si>
  <si>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</si>
  <si>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</si>
  <si>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</si>
  <si>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</si>
  <si>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</si>
  <si>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</si>
  <si>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</si>
  <si>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</si>
  <si>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</si>
  <si>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</si>
  <si>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</si>
  <si>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</si>
  <si>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</si>
  <si>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</si>
  <si>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</si>
  <si>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</si>
  <si>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</si>
  <si>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</si>
  <si>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</si>
  <si>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</si>
  <si>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</si>
  <si>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</si>
  <si>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</si>
  <si>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</si>
  <si>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</si>
  <si>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</si>
  <si>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</si>
  <si>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</si>
  <si>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</si>
  <si>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</si>
  <si>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</si>
  <si>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</si>
  <si>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</si>
  <si>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</si>
  <si>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</si>
  <si>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</si>
  <si>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</si>
  <si>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</si>
  <si>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</si>
  <si>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</si>
  <si>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</si>
  <si>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</si>
  <si>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</si>
  <si>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</si>
  <si>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</si>
  <si>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</si>
  <si>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</si>
  <si>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</si>
  <si>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</si>
  <si>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</si>
  <si>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</si>
  <si>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</si>
  <si>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</si>
  <si>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</si>
  <si>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</si>
  <si>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</si>
  <si>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</si>
  <si>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</si>
  <si>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</si>
  <si>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</si>
  <si>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</si>
  <si>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</si>
  <si>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</si>
  <si>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</si>
  <si>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</si>
  <si>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</si>
  <si>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</si>
  <si>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</si>
  <si>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</si>
  <si>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</si>
  <si>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</si>
  <si>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</si>
  <si>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</si>
  <si>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</si>
  <si>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</si>
  <si>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</si>
  <si>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</si>
  <si>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</si>
  <si>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</si>
  <si>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</si>
  <si>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</si>
  <si>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</si>
  <si>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</si>
  <si>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</si>
  <si>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</si>
  <si>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</si>
  <si>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</si>
  <si>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</si>
  <si>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</si>
  <si>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</si>
  <si>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</si>
  <si>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</si>
  <si>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</si>
  <si>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</si>
  <si>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</si>
  <si>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</si>
  <si>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</si>
  <si>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</si>
  <si>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</si>
  <si>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</si>
  <si>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</si>
  <si>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</si>
  <si>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</si>
  <si>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</si>
  <si>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</si>
  <si>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</si>
  <si>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</si>
  <si>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</si>
  <si>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</si>
  <si>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</si>
  <si>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</si>
  <si>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</si>
  <si>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</si>
  <si>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</si>
  <si>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</si>
  <si>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</si>
  <si>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</si>
  <si>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</si>
  <si>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</si>
  <si>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</si>
  <si>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</si>
  <si>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</si>
  <si>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</si>
  <si>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</si>
  <si>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</si>
  <si>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</si>
  <si>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</si>
  <si>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</si>
  <si>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</si>
  <si>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</si>
  <si>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</si>
  <si>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</si>
  <si>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</si>
  <si>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</si>
  <si>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</si>
  <si>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</si>
  <si>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</si>
  <si>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</si>
  <si>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</si>
  <si>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</si>
  <si>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</si>
  <si>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</si>
  <si>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</si>
  <si>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</si>
  <si>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</si>
  <si>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</si>
  <si>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</si>
  <si>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</si>
  <si>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</si>
  <si>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</si>
  <si>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</si>
  <si>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</si>
  <si>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</si>
  <si>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</si>
  <si>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</si>
  <si>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</si>
  <si>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</si>
  <si>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</si>
  <si>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</si>
  <si>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</si>
  <si>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</si>
  <si>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</si>
  <si>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</si>
  <si>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</si>
  <si>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</si>
  <si>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</si>
  <si>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</si>
  <si>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</si>
  <si>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</si>
  <si>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</si>
  <si>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</si>
  <si>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</si>
  <si>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</si>
  <si>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</si>
  <si>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</si>
  <si>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</si>
  <si>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</si>
  <si>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</si>
  <si>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</si>
  <si>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</si>
  <si>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</si>
  <si>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</si>
  <si>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</si>
  <si>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</si>
  <si>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</si>
  <si>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</si>
  <si>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</si>
  <si>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</si>
  <si>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</si>
  <si>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</si>
  <si>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</si>
  <si>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</si>
  <si>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</si>
  <si>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</si>
  <si>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</si>
  <si>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</si>
  <si>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</si>
  <si>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</si>
  <si>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</si>
  <si>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</si>
  <si>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</si>
  <si>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</si>
  <si>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</si>
  <si>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</si>
  <si>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</si>
  <si>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</si>
  <si>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</si>
  <si>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</si>
  <si>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</si>
  <si>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</si>
  <si>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</si>
  <si>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</si>
  <si>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</si>
  <si>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</si>
  <si>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</si>
  <si>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</si>
  <si>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</si>
  <si>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</si>
  <si>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</si>
  <si>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</si>
  <si>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</si>
  <si>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</si>
  <si>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</si>
  <si>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</si>
  <si>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</si>
  <si>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</si>
  <si>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</si>
  <si>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</si>
  <si>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</si>
  <si>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</si>
  <si>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</si>
  <si>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</si>
  <si>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</si>
  <si>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</si>
  <si>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</si>
  <si>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</si>
  <si>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</si>
  <si>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</si>
  <si>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</si>
  <si>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</si>
  <si>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</si>
  <si>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</si>
  <si>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</si>
  <si>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</si>
  <si>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</si>
  <si>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</si>
  <si>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</si>
  <si>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</si>
  <si>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</si>
  <si>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</si>
  <si>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</si>
  <si>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</si>
  <si>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</si>
  <si>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</si>
  <si>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</si>
  <si>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</si>
  <si>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</si>
  <si>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</si>
  <si>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</si>
  <si>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</si>
  <si>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</si>
  <si>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</si>
  <si>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</si>
  <si>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</si>
  <si>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</si>
  <si>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</si>
  <si>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</si>
  <si>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</si>
  <si>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</si>
  <si>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</si>
  <si>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</si>
  <si>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</si>
  <si>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</si>
  <si>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</si>
  <si>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</si>
  <si>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</si>
  <si>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</si>
  <si>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</si>
  <si>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</si>
  <si>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</si>
  <si>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</si>
  <si>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</si>
  <si>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</si>
  <si>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</si>
  <si>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</si>
  <si>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</si>
  <si>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</si>
  <si>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</si>
  <si>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</si>
  <si>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</si>
  <si>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</si>
  <si>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</si>
  <si>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</si>
  <si>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</si>
  <si>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</si>
  <si>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</si>
  <si>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</si>
  <si>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</si>
  <si>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</si>
  <si>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</si>
  <si>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</si>
  <si>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</si>
  <si>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</si>
  <si>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</si>
  <si>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</si>
  <si>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</si>
  <si>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</si>
  <si>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</si>
  <si>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</si>
  <si>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</si>
  <si>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</si>
  <si>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</si>
  <si>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</si>
  <si>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</si>
  <si>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</si>
  <si>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</si>
  <si>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</si>
  <si>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</si>
  <si>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</si>
  <si>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</si>
  <si>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</si>
  <si>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</si>
  <si>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</si>
  <si>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</si>
  <si>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</si>
  <si>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</si>
  <si>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</si>
  <si>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</si>
  <si>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</si>
  <si>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</si>
  <si>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</si>
  <si>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</si>
  <si>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</si>
  <si>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</si>
  <si>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</si>
  <si>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</si>
  <si>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</si>
  <si>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</si>
  <si>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</si>
  <si>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</si>
  <si>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</si>
  <si>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</si>
  <si>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</si>
  <si>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</si>
  <si>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</si>
  <si>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</si>
  <si>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</si>
  <si>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</si>
  <si>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</si>
  <si>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</si>
  <si>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</si>
  <si>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</si>
  <si>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</si>
  <si>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</si>
  <si>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</si>
  <si>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</si>
  <si>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</si>
  <si>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</si>
  <si>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</si>
  <si>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</si>
  <si>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</si>
  <si>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</si>
  <si>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</si>
  <si>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</si>
  <si>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</si>
  <si>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</si>
  <si>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</si>
  <si>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</si>
  <si>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</si>
  <si>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</si>
  <si>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</si>
  <si>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</si>
  <si>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</si>
  <si>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</si>
  <si>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</si>
  <si>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</si>
  <si>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</si>
  <si>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</si>
  <si>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</si>
  <si>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</si>
  <si>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</si>
  <si>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</si>
  <si>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</si>
  <si>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</si>
  <si>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</si>
  <si>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</si>
  <si>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</si>
  <si>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</si>
  <si>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</si>
  <si>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</si>
  <si>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</si>
  <si>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</si>
  <si>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</si>
  <si>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</si>
  <si>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</si>
  <si>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</si>
  <si>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</si>
  <si>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</si>
  <si>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</si>
  <si>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</si>
  <si>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</si>
  <si>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</si>
  <si>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</si>
  <si>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</si>
  <si>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</si>
  <si>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</si>
  <si>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</si>
  <si>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</si>
  <si>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</si>
  <si>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</si>
  <si>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</si>
  <si>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</si>
  <si>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</si>
  <si>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</si>
  <si>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</si>
  <si>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</si>
  <si>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</si>
  <si>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</si>
  <si>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</si>
  <si>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</si>
  <si>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</si>
  <si>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</si>
  <si>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</si>
  <si>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</si>
  <si>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</si>
  <si>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</si>
  <si>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</si>
  <si>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</si>
  <si>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</si>
  <si>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</si>
  <si>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</si>
  <si>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</si>
  <si>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</si>
  <si>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</si>
  <si>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</si>
  <si>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</si>
  <si>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</si>
  <si>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</si>
  <si>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</si>
  <si>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</si>
  <si>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</si>
  <si>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</si>
  <si>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</si>
  <si>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</si>
  <si>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</si>
  <si>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</si>
  <si>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</si>
  <si>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</si>
  <si>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</si>
  <si>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</si>
  <si>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</si>
  <si>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</si>
  <si>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</si>
  <si>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</si>
  <si>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</si>
  <si>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</si>
  <si>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</si>
  <si>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</si>
  <si>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</si>
  <si>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</si>
  <si>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</si>
  <si>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</si>
  <si>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</si>
  <si>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</si>
  <si>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</si>
  <si>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</si>
  <si>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</si>
  <si>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</si>
  <si>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</si>
  <si>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</si>
  <si>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</si>
  <si>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</si>
  <si>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</si>
  <si>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</si>
  <si>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</si>
  <si>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</si>
  <si>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</si>
  <si>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</si>
  <si>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</si>
  <si>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</si>
  <si>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</si>
  <si>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</si>
  <si>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</si>
  <si>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</si>
  <si>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</si>
  <si>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</si>
  <si>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</si>
  <si>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</si>
  <si>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</si>
  <si>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</si>
  <si>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</si>
  <si>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</si>
  <si>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</si>
  <si>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</si>
  <si>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</si>
  <si>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</si>
  <si>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</si>
  <si>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</si>
  <si>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</si>
  <si>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</si>
  <si>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</si>
  <si>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</si>
  <si>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</si>
  <si>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</si>
  <si>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</si>
  <si>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</si>
  <si>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</si>
  <si>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</si>
  <si>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</si>
  <si>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</si>
  <si>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</si>
  <si>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</si>
  <si>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</si>
  <si>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</si>
  <si>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</si>
  <si>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</si>
  <si>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</si>
  <si>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</si>
  <si>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</si>
  <si>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</si>
  <si>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</si>
  <si>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</si>
  <si>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</si>
  <si>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</si>
  <si>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</si>
  <si>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</si>
  <si>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</si>
  <si>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</si>
  <si>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</si>
  <si>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</si>
  <si>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</si>
  <si>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</si>
  <si>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</si>
  <si>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</si>
  <si>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</si>
  <si>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</si>
  <si>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</si>
  <si>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</si>
  <si>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</si>
  <si>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</si>
  <si>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</si>
  <si>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</si>
  <si>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</si>
  <si>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</si>
  <si>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</si>
  <si>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</si>
  <si>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</si>
  <si>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</si>
  <si>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</si>
  <si>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</si>
  <si>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</si>
  <si>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</si>
  <si>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</si>
  <si>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</si>
  <si>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</si>
  <si>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</si>
  <si>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</si>
  <si>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</si>
  <si>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</si>
  <si>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</si>
  <si>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</si>
  <si>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</si>
  <si>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</si>
  <si>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</si>
  <si>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</si>
  <si>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</si>
  <si>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</si>
  <si>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</si>
  <si>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</si>
  <si>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</si>
  <si>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</si>
  <si>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</si>
  <si>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</si>
  <si>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</si>
  <si>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</si>
  <si>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</si>
  <si>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</si>
  <si>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</si>
  <si>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</si>
  <si>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</si>
  <si>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</si>
  <si>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</si>
  <si>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</si>
  <si>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</si>
  <si>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</si>
  <si>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</si>
  <si>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</si>
  <si>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</si>
  <si>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</si>
  <si>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</si>
  <si>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</si>
  <si>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</si>
  <si>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</si>
  <si>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</si>
  <si>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</si>
  <si>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</si>
  <si>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</si>
  <si>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</si>
  <si>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</si>
  <si>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</si>
  <si>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</si>
  <si>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</si>
  <si>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</si>
  <si>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</si>
  <si>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</si>
  <si>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</si>
  <si>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</si>
  <si>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</si>
  <si>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</si>
  <si>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</si>
  <si>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</si>
  <si>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</si>
  <si>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</si>
  <si>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</si>
  <si>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</si>
  <si>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</si>
  <si>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</si>
  <si>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</si>
  <si>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</si>
  <si>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</si>
  <si>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</si>
  <si>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</si>
  <si>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</si>
  <si>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</si>
  <si>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</si>
  <si>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</si>
  <si>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</si>
  <si>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</si>
  <si>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</si>
  <si>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</si>
  <si>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</si>
  <si>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</si>
  <si>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</si>
  <si>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</si>
  <si>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</si>
  <si>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</si>
  <si>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</si>
  <si>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</si>
  <si>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</si>
  <si>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</si>
  <si>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</si>
  <si>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</si>
  <si>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</si>
  <si>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</si>
  <si>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</si>
  <si>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</si>
  <si>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</si>
  <si>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</si>
  <si>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</si>
  <si>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</si>
  <si>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</si>
  <si>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</si>
  <si>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</si>
  <si>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</si>
  <si>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</si>
  <si>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</si>
  <si>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</si>
  <si>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</si>
  <si>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</si>
  <si>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</si>
  <si>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</si>
  <si>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</si>
  <si>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</si>
  <si>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</si>
  <si>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</si>
  <si>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</si>
  <si>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</si>
  <si>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</si>
  <si>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</si>
  <si>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</si>
  <si>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</si>
  <si>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</si>
  <si>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</si>
  <si>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</si>
  <si>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</si>
  <si>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</si>
  <si>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</si>
  <si>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</si>
  <si>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</si>
  <si>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</si>
  <si>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</si>
  <si>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</si>
  <si>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</si>
  <si>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</si>
  <si>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</si>
  <si>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</si>
  <si>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</si>
  <si>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</si>
  <si>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</si>
  <si>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</si>
  <si>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</si>
  <si>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</si>
  <si>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</si>
  <si>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</si>
  <si>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</si>
  <si>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</si>
  <si>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</si>
  <si>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</si>
  <si>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</si>
  <si>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</si>
  <si>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</si>
  <si>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</si>
  <si>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</si>
  <si>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</si>
  <si>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</si>
  <si>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</si>
  <si>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</si>
  <si>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</si>
  <si>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</si>
  <si>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</si>
  <si>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</si>
  <si>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</si>
  <si>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</si>
  <si>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</si>
  <si>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</si>
  <si>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</si>
  <si>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</si>
  <si>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</si>
  <si>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</si>
  <si>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</si>
  <si>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</si>
  <si>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</si>
  <si>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</si>
  <si>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</si>
  <si>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</si>
  <si>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</si>
  <si>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</si>
  <si>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</si>
  <si>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</si>
  <si>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</si>
  <si>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</si>
  <si>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</si>
  <si>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</si>
  <si>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</si>
  <si>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</si>
  <si>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</si>
  <si>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</si>
  <si>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</si>
  <si>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</si>
  <si>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</si>
  <si>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</si>
  <si>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</si>
  <si>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</si>
  <si>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</si>
  <si>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</si>
  <si>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</si>
  <si>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</si>
  <si>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</si>
  <si>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</si>
  <si>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</si>
  <si>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</si>
  <si>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</si>
  <si>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</si>
  <si>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</si>
  <si>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</si>
  <si>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</si>
  <si>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</si>
  <si>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</si>
  <si>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</si>
  <si>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</si>
  <si>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</si>
  <si>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</si>
  <si>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</si>
  <si>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</si>
  <si>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</si>
  <si>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</si>
  <si>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</si>
  <si>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</si>
  <si>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</si>
  <si>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</si>
  <si>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</si>
  <si>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</si>
  <si>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</si>
  <si>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</si>
  <si>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</si>
  <si>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</si>
  <si>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</si>
  <si>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</si>
  <si>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</si>
  <si>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</si>
  <si>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</si>
  <si>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</si>
  <si>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</si>
  <si>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</si>
  <si>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</si>
  <si>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</si>
  <si>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</si>
  <si>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</si>
  <si>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</si>
  <si>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</si>
  <si>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</si>
  <si>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</si>
  <si>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</si>
  <si>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</si>
  <si>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</si>
  <si>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</si>
  <si>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</si>
  <si>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</si>
  <si>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</si>
  <si>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</si>
  <si>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</si>
  <si>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</si>
  <si>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</si>
  <si>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</si>
  <si>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</si>
  <si>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</si>
  <si>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</si>
  <si>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</si>
  <si>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</si>
  <si>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</si>
  <si>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</si>
  <si>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</si>
  <si>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</si>
  <si>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</si>
  <si>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</si>
  <si>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</si>
  <si>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</si>
  <si>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</si>
  <si>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</si>
  <si>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</si>
  <si>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</si>
  <si>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</si>
  <si>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</si>
  <si>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</si>
  <si>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</si>
  <si>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</si>
  <si>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</si>
  <si>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</si>
  <si>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</si>
  <si>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</si>
  <si>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</si>
  <si>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</si>
  <si>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</si>
  <si>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</si>
  <si>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</si>
  <si>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</si>
  <si>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</si>
  <si>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</si>
  <si>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</si>
  <si>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</si>
  <si>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</si>
  <si>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</si>
  <si>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</si>
  <si>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</si>
  <si>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</si>
  <si>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</si>
  <si>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</si>
  <si>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</si>
  <si>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</si>
  <si>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</si>
  <si>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</si>
  <si>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</si>
  <si>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</si>
  <si>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</si>
  <si>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</si>
  <si>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</si>
  <si>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</si>
  <si>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</si>
  <si>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</si>
  <si>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</si>
  <si>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</si>
  <si>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</si>
  <si>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</si>
  <si>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</si>
  <si>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</si>
  <si>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</si>
  <si>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</si>
  <si>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</si>
  <si>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</si>
  <si>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</si>
  <si>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</si>
  <si>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</si>
  <si>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</si>
  <si>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</si>
  <si>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</si>
  <si>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</si>
  <si>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</si>
  <si>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</si>
  <si>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</si>
  <si>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</si>
  <si>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</si>
  <si>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</si>
  <si>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</si>
  <si>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</si>
  <si>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</si>
  <si>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</si>
  <si>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</si>
  <si>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</si>
  <si>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</si>
  <si>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</si>
  <si>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</si>
  <si>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</si>
  <si>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</si>
  <si>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</si>
  <si>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</si>
  <si>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</si>
  <si>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</si>
  <si>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</si>
  <si>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</si>
  <si>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</si>
  <si>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</si>
  <si>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</si>
  <si>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</si>
  <si>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</si>
  <si>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</si>
  <si>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</si>
  <si>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</si>
  <si>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</si>
  <si>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</si>
  <si>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</si>
  <si>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</si>
  <si>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</si>
  <si>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</si>
  <si>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</si>
  <si>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</si>
  <si>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</si>
  <si>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</si>
  <si>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</si>
  <si>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</si>
  <si>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</si>
  <si>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</si>
  <si>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</si>
  <si>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</si>
  <si>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</si>
  <si>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</si>
  <si>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</si>
  <si>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</si>
  <si>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</si>
  <si>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</si>
  <si>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</si>
  <si>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</si>
  <si>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</si>
  <si>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</si>
  <si>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</si>
  <si>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</si>
  <si>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</si>
  <si>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</si>
  <si>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</si>
  <si>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</si>
  <si>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</si>
  <si>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</si>
  <si>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</si>
  <si>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</si>
  <si>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</si>
  <si>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</si>
  <si>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</si>
  <si>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</si>
  <si>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</si>
  <si>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</si>
  <si>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</si>
  <si>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</si>
  <si>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</si>
  <si>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</si>
  <si>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</si>
  <si>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</si>
  <si>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</si>
  <si>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</si>
  <si>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</si>
  <si>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</si>
  <si>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</si>
  <si>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</si>
  <si>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</si>
  <si>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</si>
  <si>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</si>
  <si>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</si>
  <si>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</si>
  <si>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</si>
  <si>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</si>
  <si>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</si>
  <si>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</si>
  <si>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</si>
  <si>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</si>
  <si>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</si>
  <si>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</si>
  <si>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</si>
  <si>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</si>
  <si>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</si>
  <si>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</si>
  <si>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</si>
  <si>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</si>
  <si>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</si>
  <si>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</si>
  <si>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</si>
  <si>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</si>
  <si>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</si>
  <si>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</si>
  <si>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</si>
  <si>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</si>
  <si>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</si>
  <si>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</si>
  <si>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</si>
  <si>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</si>
  <si>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</si>
  <si>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</si>
  <si>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</si>
  <si>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</si>
  <si>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</si>
  <si>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</si>
  <si>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</si>
  <si>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</si>
  <si>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</si>
  <si>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</si>
  <si>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</si>
  <si>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</si>
  <si>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</si>
  <si>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</si>
  <si>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</si>
  <si>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</si>
  <si>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</si>
  <si>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</si>
  <si>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</si>
  <si>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</si>
  <si>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</si>
  <si>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</si>
  <si>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</si>
  <si>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</si>
  <si>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</si>
  <si>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</si>
  <si>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</si>
  <si>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</si>
  <si>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</si>
  <si>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</si>
  <si>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</si>
  <si>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</si>
  <si>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</si>
  <si>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</si>
  <si>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</si>
  <si>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</si>
  <si>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</si>
  <si>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</si>
  <si>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</si>
  <si>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</si>
  <si>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</si>
  <si>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</si>
  <si>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</si>
  <si>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</si>
  <si>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</si>
  <si>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</si>
  <si>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</si>
  <si>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</si>
  <si>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</si>
  <si>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</si>
  <si>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</si>
  <si>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</si>
  <si>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</si>
  <si>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</si>
  <si>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</si>
  <si>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</si>
  <si>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</si>
  <si>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</si>
  <si>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</si>
  <si>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</si>
  <si>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</si>
  <si>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</si>
  <si>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</si>
  <si>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</si>
  <si>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</si>
  <si>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</si>
  <si>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</si>
  <si>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</si>
  <si>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</si>
  <si>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</si>
  <si>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</si>
  <si>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</si>
  <si>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</si>
  <si>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</si>
  <si>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</si>
  <si>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</si>
  <si>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</si>
  <si>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</si>
  <si>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</si>
  <si>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</si>
  <si>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</si>
  <si>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</si>
  <si>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</si>
  <si>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</si>
  <si>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</si>
  <si>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</si>
  <si>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</si>
  <si>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</si>
  <si>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</si>
  <si>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</si>
  <si>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</si>
  <si>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</si>
  <si>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</si>
  <si>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</si>
  <si>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</si>
  <si>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</si>
  <si>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</si>
  <si>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</si>
  <si>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</si>
  <si>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</si>
  <si>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</si>
  <si>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</si>
  <si>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</si>
  <si>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</si>
  <si>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</si>
  <si>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</si>
  <si>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</si>
  <si>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</si>
  <si>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</si>
  <si>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</si>
  <si>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</si>
  <si>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</si>
  <si>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</si>
  <si>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</si>
  <si>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</si>
  <si>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</si>
  <si>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</si>
  <si>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</si>
  <si>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</si>
  <si>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</si>
  <si>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</si>
  <si>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</si>
  <si>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</si>
  <si>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</si>
  <si>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</si>
  <si>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</si>
  <si>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</si>
  <si>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</si>
  <si>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</si>
  <si>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</si>
  <si>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</si>
  <si>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</si>
  <si>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</si>
  <si>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</si>
  <si>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</si>
  <si>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</si>
  <si>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</si>
  <si>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</si>
  <si>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</si>
  <si>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</si>
  <si>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</si>
  <si>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</si>
  <si>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</si>
  <si>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</si>
  <si>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</si>
  <si>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</si>
  <si>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</si>
  <si>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</si>
  <si>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</si>
  <si>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</si>
  <si>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</si>
  <si>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</si>
  <si>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</si>
  <si>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</si>
  <si>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</si>
  <si>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</si>
  <si>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</si>
  <si>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</si>
  <si>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</si>
  <si>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</si>
  <si>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</si>
  <si>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</si>
  <si>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</si>
  <si>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</si>
  <si>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</si>
  <si>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</si>
  <si>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</si>
  <si>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</si>
  <si>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</si>
  <si>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</si>
  <si>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</si>
  <si>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</si>
  <si>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</si>
  <si>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</si>
  <si>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</si>
  <si>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</si>
  <si>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</si>
  <si>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</si>
  <si>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</si>
  <si>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</si>
  <si>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</si>
  <si>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</si>
  <si>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</si>
  <si>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</si>
  <si>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</si>
  <si>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</si>
  <si>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</si>
  <si>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</si>
  <si>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</si>
  <si>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</si>
  <si>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</si>
  <si>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</si>
  <si>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</si>
  <si>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</si>
  <si>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</si>
  <si>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</si>
  <si>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</si>
  <si>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</si>
  <si>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</si>
  <si>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</si>
  <si>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</si>
  <si>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</si>
  <si>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</si>
  <si>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</si>
  <si>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</si>
  <si>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</si>
  <si>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</si>
  <si>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</si>
  <si>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</si>
  <si>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</si>
  <si>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</si>
  <si>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</si>
  <si>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</si>
  <si>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</si>
  <si>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</si>
  <si>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</si>
  <si>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</si>
  <si>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</si>
  <si>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</si>
  <si>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</si>
  <si>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</si>
  <si>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</si>
  <si>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</si>
  <si>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</si>
  <si>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</si>
  <si>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</si>
  <si>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</si>
  <si>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</si>
  <si>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</si>
  <si>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</si>
  <si>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</si>
  <si>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</si>
  <si>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</si>
  <si>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</si>
  <si>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</si>
  <si>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</si>
  <si>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</si>
  <si>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</si>
  <si>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</si>
  <si>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</si>
  <si>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</si>
  <si>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</si>
  <si>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</si>
  <si>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</si>
  <si>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</si>
  <si>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</si>
  <si>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</si>
  <si>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</si>
  <si>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</si>
  <si>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</si>
  <si>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</si>
  <si>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</si>
  <si>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</si>
  <si>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</si>
  <si>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</si>
  <si>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</si>
  <si>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</si>
  <si>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</si>
  <si>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</si>
  <si>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</si>
  <si>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</si>
  <si>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</si>
  <si>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</si>
  <si>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</si>
  <si>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</si>
  <si>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</si>
  <si>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</si>
  <si>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</si>
  <si>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</si>
  <si>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</si>
  <si>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</si>
  <si>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</si>
  <si>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</si>
  <si>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</si>
  <si>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</si>
  <si>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</si>
  <si>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</si>
  <si>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</si>
  <si>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</si>
  <si>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</si>
  <si>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</si>
  <si>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</si>
  <si>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</si>
  <si>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</si>
  <si>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</si>
  <si>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</si>
  <si>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</si>
  <si>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</si>
  <si>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</si>
  <si>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</si>
  <si>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</si>
  <si>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</si>
  <si>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</si>
  <si>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</si>
  <si>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</si>
  <si>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</si>
  <si>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</si>
  <si>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</si>
  <si>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</si>
  <si>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</si>
  <si>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</si>
  <si>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</si>
  <si>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</si>
  <si>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</si>
  <si>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</si>
  <si>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</si>
  <si>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</si>
  <si>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</si>
  <si>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</si>
  <si>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</si>
  <si>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</si>
  <si>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</si>
  <si>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</si>
  <si>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</si>
  <si>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</si>
  <si>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</si>
  <si>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</si>
  <si>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</si>
  <si>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</si>
  <si>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</si>
  <si>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</si>
  <si>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</si>
  <si>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</si>
  <si>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</si>
  <si>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</si>
  <si>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</si>
  <si>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</si>
  <si>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</si>
  <si>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</si>
  <si>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</si>
  <si>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</si>
  <si>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</si>
  <si>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</si>
  <si>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</si>
  <si>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</si>
  <si>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</si>
  <si>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</si>
  <si>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</si>
  <si>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</si>
  <si>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</si>
  <si>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</si>
  <si>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</si>
  <si>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</si>
  <si>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</si>
  <si>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</si>
  <si>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</si>
  <si>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</si>
  <si>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</si>
  <si>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</si>
  <si>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</si>
  <si>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</si>
  <si>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</si>
  <si>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</si>
  <si>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</si>
  <si>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</si>
  <si>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</si>
  <si>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</si>
  <si>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</si>
  <si>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</si>
  <si>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</si>
  <si>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</si>
  <si>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</si>
  <si>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</si>
  <si>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</si>
  <si>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</si>
  <si>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</si>
  <si>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</si>
  <si>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</si>
  <si>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</si>
  <si>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</si>
  <si>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</si>
  <si>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</si>
  <si>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</si>
  <si>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</si>
  <si>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</si>
  <si>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</si>
  <si>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</si>
  <si>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</si>
  <si>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</si>
  <si>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</si>
  <si>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</si>
  <si>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</si>
  <si>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</si>
  <si>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</si>
  <si>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</si>
  <si>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</si>
  <si>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</si>
  <si>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</si>
  <si>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</si>
  <si>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</si>
  <si>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</si>
  <si>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</si>
  <si>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</si>
  <si>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</si>
  <si>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</si>
  <si>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</si>
  <si>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</si>
  <si>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</si>
  <si>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</si>
  <si>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</si>
  <si>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</si>
  <si>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</si>
  <si>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</si>
  <si>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</si>
  <si>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</si>
  <si>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</si>
  <si>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</si>
  <si>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</si>
  <si>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</si>
  <si>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</si>
  <si>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</si>
  <si>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</si>
  <si>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</si>
  <si>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</si>
  <si>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</si>
  <si>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</si>
  <si>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</si>
  <si>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</si>
  <si>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</si>
  <si>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</si>
  <si>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</si>
  <si>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</si>
  <si>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</si>
  <si>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</si>
  <si>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</si>
  <si>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</si>
  <si>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</si>
  <si>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</si>
  <si>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</si>
  <si>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</si>
  <si>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</si>
  <si>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</si>
  <si>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</si>
  <si>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</si>
  <si>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</si>
  <si>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</si>
  <si>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</si>
  <si>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</si>
  <si>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</si>
  <si>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</si>
  <si>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</si>
  <si>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</si>
  <si>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</si>
  <si>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</si>
  <si>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</si>
  <si>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</si>
  <si>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</si>
  <si>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</si>
  <si>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</si>
  <si>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</si>
  <si>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</si>
  <si>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</si>
  <si>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</si>
  <si>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</si>
  <si>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</si>
  <si>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</si>
  <si>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</si>
  <si>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</si>
  <si>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</si>
  <si>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</si>
  <si>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</si>
  <si>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</si>
  <si>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</si>
  <si>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</si>
  <si>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</si>
  <si>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</si>
  <si>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</si>
  <si>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</si>
  <si>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</si>
  <si>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</si>
  <si>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</si>
  <si>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</si>
  <si>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</si>
  <si>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</si>
  <si>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</si>
  <si>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</si>
  <si>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</si>
  <si>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</si>
  <si>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</si>
  <si>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</si>
  <si>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</si>
  <si>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</si>
  <si>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</si>
  <si>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</si>
  <si>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</si>
  <si>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</si>
  <si>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</si>
  <si>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</si>
  <si>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</si>
  <si>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</si>
  <si>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</si>
  <si>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</si>
  <si>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</si>
  <si>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</si>
  <si>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</si>
  <si>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</si>
  <si>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</si>
  <si>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</si>
  <si>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</si>
  <si>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</si>
  <si>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</si>
  <si>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</si>
  <si>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</si>
  <si>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</si>
  <si>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</si>
  <si>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</si>
  <si>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</si>
  <si>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</si>
  <si>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</si>
  <si>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</si>
  <si>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</si>
  <si>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</si>
  <si>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</si>
  <si>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</si>
  <si>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</si>
  <si>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</si>
  <si>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</si>
  <si>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</si>
  <si>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</si>
  <si>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</si>
  <si>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</si>
  <si>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</si>
  <si>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</si>
  <si>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</si>
  <si>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</si>
  <si>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</si>
  <si>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</si>
  <si>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</si>
  <si>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</si>
  <si>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</si>
  <si>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</si>
  <si>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</si>
  <si>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</si>
  <si>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</si>
  <si>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</si>
  <si>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</si>
  <si>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</si>
  <si>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</si>
  <si>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</si>
  <si>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</si>
  <si>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</si>
  <si>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</si>
  <si>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</si>
  <si>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</si>
  <si>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</si>
  <si>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</si>
  <si>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</si>
  <si>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</si>
  <si>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</si>
  <si>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</si>
  <si>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</si>
  <si>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</si>
  <si>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</si>
  <si>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</si>
  <si>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</si>
  <si>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</si>
  <si>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</si>
  <si>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</si>
  <si>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</si>
  <si>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</si>
  <si>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</si>
  <si>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</si>
  <si>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</si>
  <si>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</si>
  <si>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</si>
  <si>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</si>
  <si>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</si>
  <si>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</si>
  <si>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</si>
  <si>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</si>
  <si>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</si>
  <si>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</si>
  <si>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</si>
  <si>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</si>
  <si>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</si>
  <si>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</si>
  <si>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</si>
  <si>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</si>
  <si>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</si>
  <si>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</si>
  <si>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</si>
  <si>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</si>
  <si>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</si>
  <si>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</si>
  <si>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</si>
  <si>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</si>
  <si>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</si>
  <si>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</si>
  <si>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</si>
  <si>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</si>
  <si>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</si>
  <si>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</si>
  <si>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</si>
  <si>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</si>
  <si>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</si>
  <si>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</si>
  <si>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</si>
  <si>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</si>
  <si>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</si>
  <si>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</si>
  <si>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</si>
  <si>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</si>
  <si>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</si>
  <si>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</si>
  <si>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</si>
  <si>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</si>
  <si>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</si>
  <si>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</si>
  <si>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</si>
  <si>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</si>
  <si>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</si>
  <si>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</si>
  <si>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</si>
  <si>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</si>
  <si>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</si>
  <si>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</si>
  <si>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</si>
  <si>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</si>
  <si>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</si>
  <si>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</si>
  <si>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</si>
  <si>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</si>
  <si>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</si>
  <si>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</si>
  <si>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</si>
  <si>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</si>
  <si>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</si>
  <si>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</si>
  <si>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</si>
  <si>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</si>
  <si>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</si>
  <si>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</si>
  <si>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</si>
  <si>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</si>
  <si>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</si>
  <si>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</si>
  <si>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</si>
  <si>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</si>
  <si>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</si>
  <si>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</si>
  <si>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</si>
  <si>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</si>
  <si>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</si>
  <si>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</si>
  <si>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</si>
  <si>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</si>
  <si>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</si>
  <si>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</si>
  <si>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</si>
  <si>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</si>
  <si>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</si>
  <si>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</si>
  <si>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</si>
  <si>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</si>
  <si>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</si>
  <si>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</si>
  <si>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</si>
  <si>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</si>
  <si>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</si>
  <si>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</si>
  <si>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</si>
  <si>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</si>
  <si>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</si>
  <si>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</si>
  <si>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</si>
  <si>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</si>
  <si>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</si>
  <si>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</si>
  <si>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</si>
  <si>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</si>
  <si>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</si>
  <si>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</si>
  <si>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</si>
  <si>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</si>
  <si>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</si>
  <si>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</si>
  <si>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</si>
  <si>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</si>
  <si>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</si>
  <si>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</si>
  <si>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</si>
  <si>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</si>
  <si>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</si>
  <si>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</si>
  <si>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</si>
  <si>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</si>
  <si>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</si>
  <si>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</si>
  <si>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</si>
  <si>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</si>
  <si>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</si>
  <si>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</si>
  <si>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</si>
  <si>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</si>
  <si>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</si>
  <si>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</si>
  <si>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</si>
  <si>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</si>
  <si>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</si>
  <si>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</si>
  <si>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</si>
  <si>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</si>
  <si>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</si>
  <si>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</si>
  <si>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</si>
  <si>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</si>
  <si>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</si>
  <si>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</si>
  <si>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</si>
  <si>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</si>
  <si>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</si>
  <si>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</si>
  <si>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</si>
  <si>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</si>
  <si>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</si>
  <si>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</si>
  <si>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</si>
  <si>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</si>
  <si>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</si>
  <si>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</si>
  <si>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</si>
  <si>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</si>
  <si>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</si>
  <si>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</si>
  <si>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</si>
  <si>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</si>
  <si>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</si>
  <si>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</si>
  <si>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</si>
  <si>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</si>
  <si>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</si>
  <si>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</si>
  <si>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</si>
  <si>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</si>
  <si>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</si>
  <si>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</si>
  <si>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</si>
  <si>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</si>
  <si>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</si>
  <si>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</si>
  <si>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</si>
  <si>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</si>
  <si>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</si>
  <si>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</si>
  <si>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</si>
  <si>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</si>
  <si>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</si>
  <si>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</si>
  <si>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</si>
  <si>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</si>
  <si>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</si>
  <si>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</si>
  <si>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</si>
  <si>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</si>
  <si>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</si>
  <si>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</si>
  <si>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</si>
  <si>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</si>
  <si>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</si>
  <si>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</si>
  <si>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</si>
  <si>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</si>
  <si>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</si>
  <si>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</si>
  <si>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</si>
  <si>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</si>
  <si>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</si>
  <si>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</si>
  <si>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</si>
  <si>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</si>
  <si>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</si>
  <si>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</si>
  <si>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</si>
  <si>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</si>
  <si>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</si>
  <si>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</si>
  <si>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</si>
  <si>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</si>
  <si>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</si>
  <si>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</si>
  <si>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</si>
  <si>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</si>
  <si>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</si>
  <si>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</si>
  <si>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</si>
  <si>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</si>
  <si>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</si>
  <si>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</si>
  <si>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</si>
  <si>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</si>
  <si>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</si>
  <si>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</si>
  <si>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</si>
  <si>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</si>
  <si>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</si>
  <si>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</si>
  <si>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</si>
  <si>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</si>
  <si>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</si>
  <si>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</si>
  <si>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</si>
  <si>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</si>
  <si>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</si>
  <si>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</si>
  <si>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</si>
  <si>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</si>
  <si>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</si>
  <si>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</si>
  <si>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</si>
  <si>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</si>
  <si>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</si>
  <si>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</si>
  <si>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</si>
  <si>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</si>
  <si>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</si>
  <si>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</si>
  <si>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</si>
  <si>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</si>
  <si>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</si>
  <si>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</si>
  <si>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</si>
  <si>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</si>
  <si>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</si>
  <si>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</si>
  <si>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</si>
  <si>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</si>
  <si>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</si>
  <si>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</si>
  <si>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</si>
  <si>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</si>
  <si>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</si>
  <si>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</si>
  <si>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</si>
  <si>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</si>
  <si>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</si>
  <si>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</si>
  <si>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</si>
  <si>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</si>
  <si>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</si>
  <si>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</si>
  <si>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</si>
  <si>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</si>
  <si>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</si>
  <si>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</si>
  <si>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</si>
  <si>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</si>
  <si>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</si>
  <si>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</si>
  <si>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</si>
  <si>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</si>
  <si>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</si>
  <si>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</si>
  <si>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</si>
  <si>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</si>
  <si>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</si>
  <si>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</si>
  <si>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</si>
  <si>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</si>
  <si>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</si>
  <si>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</si>
  <si>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</si>
  <si>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</si>
  <si>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</si>
  <si>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</si>
  <si>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</si>
  <si>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</si>
  <si>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</si>
  <si>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</si>
  <si>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</si>
  <si>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</si>
  <si>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</si>
  <si>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</si>
  <si>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</si>
  <si>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</si>
  <si>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</si>
  <si>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</si>
  <si>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</si>
  <si>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</si>
  <si>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</si>
  <si>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</si>
  <si>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</si>
  <si>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</si>
  <si>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</si>
  <si>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</si>
  <si>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</si>
  <si>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</si>
  <si>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</si>
  <si>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</si>
  <si>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</si>
  <si>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</si>
  <si>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</si>
  <si>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</si>
  <si>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</si>
  <si>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</si>
  <si>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</si>
  <si>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</si>
  <si>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</si>
  <si>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</si>
  <si>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</si>
  <si>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</si>
  <si>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</si>
  <si>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</si>
  <si>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</si>
  <si>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</si>
  <si>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</si>
  <si>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</si>
  <si>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</si>
  <si>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</si>
  <si>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</si>
  <si>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</si>
  <si>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</si>
  <si>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</si>
  <si>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</si>
  <si>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</si>
  <si>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</si>
  <si>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</si>
  <si>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</si>
  <si>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</si>
  <si>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</si>
  <si>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</si>
  <si>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</si>
  <si>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</si>
  <si>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</si>
  <si>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</si>
  <si>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</si>
  <si>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</si>
  <si>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</si>
  <si>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</si>
  <si>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</si>
  <si>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</si>
  <si>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</si>
  <si>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</si>
  <si>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</si>
  <si>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</si>
  <si>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</si>
  <si>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</si>
  <si>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</si>
  <si>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</si>
  <si>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</si>
  <si>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</si>
  <si>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</si>
  <si>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</si>
  <si>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</si>
  <si>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</si>
  <si>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</si>
  <si>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</si>
  <si>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</si>
  <si>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</si>
  <si>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</si>
  <si>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</si>
  <si>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</si>
  <si>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</si>
  <si>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</si>
  <si>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</si>
  <si>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</si>
  <si>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</si>
  <si>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</si>
  <si>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</si>
  <si>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</si>
  <si>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</si>
  <si>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</si>
  <si>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</si>
  <si>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</si>
  <si>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</si>
  <si>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</si>
  <si>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</si>
  <si>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</si>
  <si>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</si>
  <si>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</si>
  <si>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</si>
  <si>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</si>
  <si>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</si>
  <si>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</si>
  <si>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</si>
  <si>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</si>
  <si>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</si>
  <si>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</si>
  <si>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</si>
  <si>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</si>
  <si>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</si>
  <si>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</si>
  <si>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</si>
  <si>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</si>
  <si>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</si>
  <si>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</si>
  <si>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</si>
  <si>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</si>
  <si>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</si>
  <si>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</si>
  <si>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</si>
  <si>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</si>
  <si>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</si>
  <si>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</si>
  <si>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</si>
  <si>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</si>
  <si>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</si>
  <si>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</si>
  <si>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</si>
  <si>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</si>
  <si>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</si>
  <si>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</si>
  <si>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</si>
  <si>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</si>
  <si>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</si>
  <si>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</si>
  <si>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</si>
  <si>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</si>
  <si>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</si>
  <si>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</si>
  <si>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</si>
  <si>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</si>
  <si>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</si>
  <si>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</si>
  <si>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</si>
  <si>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</si>
  <si>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</si>
  <si>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</si>
  <si>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</si>
  <si>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</si>
  <si>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</si>
  <si>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</si>
  <si>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</si>
  <si>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</si>
  <si>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</si>
  <si>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</si>
  <si>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</si>
  <si>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</si>
  <si>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</si>
  <si>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</si>
  <si>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</si>
  <si>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</si>
  <si>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</si>
  <si>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</si>
  <si>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</si>
  <si>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</si>
  <si>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</si>
  <si>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</si>
  <si>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</si>
  <si>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</si>
  <si>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</si>
  <si>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</si>
  <si>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</si>
  <si>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</si>
  <si>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</si>
  <si>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</si>
  <si>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</si>
  <si>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</si>
  <si>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</si>
  <si>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</si>
  <si>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</si>
  <si>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</si>
  <si>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</si>
  <si>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</si>
  <si>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</si>
  <si>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</si>
  <si>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</si>
  <si>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</si>
  <si>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</si>
  <si>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</si>
  <si>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</si>
  <si>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</si>
  <si>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</si>
  <si>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</si>
  <si>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</si>
  <si>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</si>
  <si>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</si>
  <si>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</si>
  <si>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</si>
  <si>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</si>
  <si>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</si>
  <si>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</si>
  <si>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</si>
  <si>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</si>
  <si>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</si>
  <si>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</si>
  <si>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</si>
  <si>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</si>
  <si>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</si>
  <si>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</si>
  <si>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</si>
  <si>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</si>
  <si>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</si>
  <si>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</si>
  <si>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</si>
  <si>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</si>
  <si>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</si>
  <si>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</si>
  <si>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</si>
  <si>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</si>
  <si>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</si>
  <si>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</si>
  <si>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</si>
  <si>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</si>
  <si>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</si>
  <si>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</si>
  <si>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</si>
  <si>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</si>
  <si>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</si>
  <si>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</si>
  <si>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</si>
  <si>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</si>
  <si>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</si>
  <si>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</si>
  <si>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</si>
  <si>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</si>
  <si>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</si>
  <si>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</si>
  <si>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</si>
  <si>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</si>
  <si>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</si>
  <si>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</si>
  <si>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</si>
  <si>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</si>
  <si>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</si>
  <si>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</si>
  <si>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</si>
  <si>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</si>
  <si>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</si>
  <si>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</si>
  <si>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</si>
  <si>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</si>
  <si>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</si>
  <si>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</si>
  <si>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</si>
  <si>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</si>
  <si>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</si>
  <si>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</si>
  <si>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</si>
  <si>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</si>
  <si>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</si>
  <si>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</si>
  <si>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</si>
  <si>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</si>
  <si>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</si>
  <si>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</si>
  <si>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</si>
  <si>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</si>
  <si>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</si>
  <si>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</si>
  <si>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</si>
  <si>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</si>
  <si>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</si>
  <si>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</si>
  <si>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</si>
  <si>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</si>
  <si>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</si>
  <si>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</si>
  <si>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</si>
  <si>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</si>
  <si>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</si>
  <si>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</si>
  <si>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</si>
  <si>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</si>
  <si>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</si>
  <si>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</si>
  <si>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</si>
  <si>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</si>
  <si>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</si>
  <si>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</si>
  <si>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</si>
  <si>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</si>
  <si>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</si>
  <si>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</si>
  <si>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</si>
  <si>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</si>
  <si>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</si>
  <si>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</si>
  <si>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</si>
  <si>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</si>
  <si>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</si>
  <si>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</si>
  <si>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</si>
  <si>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</si>
  <si>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</si>
  <si>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</si>
  <si>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</si>
  <si>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</si>
  <si>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</si>
  <si>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</si>
  <si>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</si>
  <si>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</si>
  <si>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</si>
  <si>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</si>
  <si>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</si>
  <si>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</si>
  <si>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</si>
  <si>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</si>
  <si>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</si>
  <si>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</si>
  <si>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</si>
  <si>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</si>
  <si>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</si>
  <si>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</si>
  <si>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</si>
  <si>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</si>
  <si>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</si>
  <si>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</si>
  <si>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</si>
  <si>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</si>
  <si>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</si>
  <si>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</si>
  <si>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</si>
  <si>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</si>
  <si>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</si>
  <si>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</si>
  <si>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</si>
  <si>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</si>
  <si>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</si>
  <si>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</si>
  <si>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</si>
  <si>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</si>
  <si>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</si>
  <si>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</si>
  <si>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</si>
  <si>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</si>
  <si>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</si>
  <si>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</si>
  <si>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</si>
  <si>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</si>
  <si>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</si>
  <si>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</si>
  <si>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</si>
  <si>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</si>
  <si>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</si>
  <si>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</si>
  <si>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</si>
  <si>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</si>
  <si>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</si>
  <si>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</si>
  <si>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</si>
  <si>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</si>
  <si>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</si>
  <si>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</si>
  <si>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</si>
  <si>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</si>
  <si>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</si>
  <si>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</si>
  <si>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</si>
  <si>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</si>
  <si>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</si>
  <si>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</si>
  <si>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</si>
  <si>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</si>
  <si>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</si>
  <si>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</si>
  <si>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</si>
  <si>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</si>
  <si>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</si>
  <si>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</si>
  <si>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</si>
  <si>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</si>
  <si>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</si>
  <si>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</si>
  <si>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</si>
  <si>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</si>
  <si>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</si>
  <si>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</si>
  <si>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</si>
  <si>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</si>
  <si>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</si>
  <si>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</si>
  <si>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</si>
  <si>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</si>
  <si>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</si>
  <si>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</si>
  <si>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</si>
  <si>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</si>
  <si>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</si>
  <si>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</si>
  <si>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</si>
  <si>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</si>
  <si>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</si>
  <si>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</si>
  <si>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</si>
  <si>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</si>
  <si>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</si>
  <si>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</si>
  <si>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</si>
  <si>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</si>
  <si>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</si>
  <si>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</si>
  <si>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</si>
  <si>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</si>
  <si>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</si>
  <si>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</si>
  <si>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</si>
  <si>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</si>
  <si>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</si>
  <si>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</si>
  <si>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</si>
  <si>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</si>
  <si>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</si>
  <si>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</si>
  <si>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</si>
  <si>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</si>
  <si>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</si>
  <si>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</si>
  <si>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</si>
  <si>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</si>
  <si>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</si>
  <si>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</si>
  <si>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</si>
  <si>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</si>
  <si>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</si>
  <si>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</si>
  <si>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</si>
  <si>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</si>
  <si>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</si>
  <si>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</si>
  <si>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</si>
  <si>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</si>
  <si>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</si>
  <si>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</si>
  <si>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</si>
  <si>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</si>
  <si>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</si>
  <si>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</si>
  <si>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</si>
  <si>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</si>
  <si>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</si>
  <si>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</si>
  <si>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</si>
  <si>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</si>
  <si>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</si>
  <si>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</si>
  <si>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</si>
  <si>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</si>
  <si>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</si>
  <si>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</si>
  <si>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</si>
  <si>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</si>
  <si>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</si>
  <si>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</si>
  <si>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</si>
  <si>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</si>
  <si>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</si>
  <si>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</si>
  <si>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</si>
  <si>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</si>
  <si>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</si>
  <si>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</si>
  <si>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</si>
  <si>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</si>
  <si>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</si>
  <si>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</si>
  <si>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</si>
  <si>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</si>
  <si>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</si>
  <si>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</si>
  <si>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</si>
  <si>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</si>
  <si>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</si>
  <si>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</si>
  <si>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</si>
  <si>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</si>
  <si>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</si>
  <si>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</si>
  <si>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</si>
  <si>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</si>
  <si>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</si>
  <si>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</si>
  <si>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</si>
  <si>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</si>
  <si>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</si>
  <si>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</si>
  <si>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</si>
  <si>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</si>
  <si>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</si>
  <si>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</si>
  <si>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</si>
  <si>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</si>
  <si>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</si>
  <si>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</si>
  <si>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</si>
  <si>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</si>
  <si>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</si>
  <si>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</si>
  <si>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</si>
  <si>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</si>
  <si>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</si>
  <si>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</si>
  <si>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</si>
  <si>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</si>
  <si>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</si>
  <si>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</si>
  <si>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</si>
  <si>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</si>
  <si>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</si>
  <si>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</si>
  <si>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</si>
  <si>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</si>
  <si>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</si>
  <si>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</si>
  <si>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</si>
  <si>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</si>
  <si>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</si>
  <si>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</si>
  <si>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</si>
  <si>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</si>
  <si>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</si>
  <si>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</si>
  <si>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</si>
  <si>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</si>
  <si>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</si>
  <si>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</si>
  <si>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</si>
  <si>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</si>
  <si>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</si>
  <si>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</si>
  <si>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</si>
  <si>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</si>
  <si>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</si>
  <si>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</si>
  <si>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</si>
  <si>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</si>
  <si>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</si>
  <si>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</si>
  <si>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</si>
  <si>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</si>
  <si>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</si>
  <si>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</si>
  <si>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</si>
  <si>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</si>
  <si>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</si>
  <si>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</si>
  <si>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</si>
  <si>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</si>
  <si>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</si>
  <si>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</si>
  <si>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</si>
  <si>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</si>
  <si>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</si>
  <si>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</si>
  <si>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</si>
  <si>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</si>
  <si>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</si>
  <si>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</si>
  <si>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</si>
  <si>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</si>
  <si>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</si>
  <si>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</si>
  <si>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</si>
  <si>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</si>
  <si>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</si>
  <si>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</si>
  <si>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</si>
  <si>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</si>
  <si>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</si>
  <si>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</si>
  <si>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</si>
  <si>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</si>
  <si>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</si>
  <si>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</si>
  <si>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</si>
  <si>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</si>
  <si>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</si>
  <si>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</si>
  <si>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</si>
  <si>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</si>
  <si>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</si>
  <si>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</si>
  <si>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</si>
  <si>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</si>
  <si>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</si>
  <si>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</si>
  <si>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</si>
  <si>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</si>
  <si>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</si>
  <si>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</si>
  <si>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</si>
  <si>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</si>
  <si>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</si>
  <si>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</si>
  <si>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</si>
  <si>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</si>
  <si>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</si>
  <si>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</si>
  <si>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</si>
  <si>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</si>
  <si>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</si>
  <si>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</si>
  <si>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</si>
  <si>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</si>
  <si>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</si>
  <si>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</si>
  <si>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</si>
  <si>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</si>
  <si>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</si>
  <si>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</si>
  <si>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</si>
  <si>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</si>
  <si>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</si>
  <si>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</si>
  <si>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</si>
  <si>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</si>
  <si>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</si>
  <si>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</si>
  <si>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</si>
  <si>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</si>
  <si>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</si>
  <si>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</si>
  <si>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</si>
  <si>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</si>
  <si>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</si>
  <si>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</si>
  <si>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</si>
  <si>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</si>
  <si>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</si>
  <si>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</si>
  <si>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</si>
  <si>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</si>
  <si>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</si>
  <si>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</si>
  <si>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</si>
  <si>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</si>
  <si>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</si>
  <si>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</si>
  <si>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</si>
  <si>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</si>
  <si>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</si>
  <si>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</si>
  <si>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</si>
  <si>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</si>
  <si>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</si>
  <si>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</si>
  <si>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</si>
  <si>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</si>
  <si>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</si>
  <si>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</si>
  <si>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</si>
  <si>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</si>
  <si>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</si>
  <si>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</si>
  <si>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</si>
  <si>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</si>
  <si>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</si>
  <si>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</si>
  <si>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</si>
  <si>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</si>
  <si>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</si>
  <si>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</si>
  <si>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</si>
  <si>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</si>
  <si>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</si>
  <si>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</si>
  <si>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</si>
  <si>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</si>
  <si>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</si>
  <si>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</si>
  <si>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</si>
  <si>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</si>
  <si>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</si>
  <si>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</si>
  <si>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</si>
  <si>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</si>
  <si>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</si>
  <si>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</si>
  <si>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</si>
  <si>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</si>
  <si>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</si>
  <si>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</si>
  <si>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</si>
  <si>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</si>
  <si>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</si>
  <si>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</si>
  <si>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</si>
  <si>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</si>
  <si>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</si>
  <si>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</si>
  <si>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</si>
  <si>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</si>
  <si>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</si>
  <si>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</si>
  <si>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</si>
  <si>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</si>
  <si>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</si>
  <si>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</si>
  <si>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</si>
  <si>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</si>
  <si>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</si>
  <si>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</si>
  <si>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</si>
  <si>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</si>
  <si>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</si>
  <si>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</si>
  <si>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</si>
  <si>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</si>
  <si>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</si>
  <si>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</si>
  <si>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</si>
  <si>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</si>
  <si>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</si>
  <si>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</si>
  <si>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</si>
  <si>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</si>
  <si>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</si>
  <si>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</si>
  <si>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</si>
  <si>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</si>
  <si>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</si>
  <si>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</si>
  <si>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</si>
  <si>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</si>
  <si>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</si>
  <si>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</si>
  <si>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</si>
  <si>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</si>
  <si>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</si>
  <si>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</si>
  <si>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</si>
  <si>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</si>
  <si>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</si>
  <si>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</si>
  <si>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</si>
  <si>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</si>
  <si>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</si>
  <si>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</si>
  <si>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</si>
  <si>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</si>
  <si>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</si>
  <si>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</si>
  <si>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</si>
  <si>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</si>
  <si>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</si>
  <si>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</si>
  <si>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</si>
  <si>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</si>
  <si>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</si>
  <si>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</si>
  <si>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</si>
  <si>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</si>
  <si>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</si>
  <si>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</si>
  <si>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</si>
  <si>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</si>
  <si>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</si>
  <si>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</si>
  <si>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</si>
  <si>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</si>
  <si>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</si>
  <si>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</si>
  <si>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</si>
  <si>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</si>
  <si>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</si>
  <si>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</si>
  <si>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</si>
  <si>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</si>
  <si>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</si>
  <si>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</si>
  <si>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</si>
  <si>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</si>
  <si>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</si>
  <si>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</si>
  <si>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</si>
  <si>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</si>
  <si>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</si>
  <si>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</si>
  <si>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</si>
  <si>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</si>
  <si>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</si>
  <si>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</si>
  <si>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</si>
  <si>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</si>
  <si>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</si>
  <si>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</si>
  <si>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</si>
  <si>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</si>
  <si>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</si>
  <si>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</si>
  <si>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</si>
  <si>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</si>
  <si>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</si>
  <si>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</si>
  <si>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</si>
  <si>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</si>
  <si>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</si>
  <si>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</si>
  <si>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</si>
  <si>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</si>
  <si>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</si>
  <si>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</si>
  <si>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</si>
  <si>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</si>
  <si>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</si>
  <si>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</si>
  <si>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</si>
  <si>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</si>
  <si>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</si>
  <si>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</si>
  <si>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</si>
  <si>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</si>
  <si>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</si>
  <si>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</si>
  <si>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</si>
  <si>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</si>
  <si>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</si>
  <si>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</si>
  <si>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</si>
  <si>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</si>
  <si>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</si>
  <si>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</si>
  <si>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</si>
  <si>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</si>
  <si>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</si>
  <si>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</si>
  <si>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</si>
  <si>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</si>
  <si>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</si>
  <si>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</si>
  <si>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</si>
  <si>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</si>
  <si>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</si>
  <si>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</si>
  <si>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</si>
  <si>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</si>
  <si>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</si>
  <si>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</si>
  <si>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</si>
  <si>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</si>
  <si>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</si>
  <si>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</si>
  <si>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</si>
  <si>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</si>
  <si>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</si>
  <si>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</si>
  <si>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</si>
  <si>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</si>
  <si>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</si>
  <si>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</si>
  <si>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</si>
  <si>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</si>
  <si>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</si>
  <si>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</si>
  <si>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</si>
  <si>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</si>
  <si>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</si>
  <si>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</si>
  <si>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</si>
  <si>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</si>
  <si>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</si>
  <si>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</si>
  <si>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</si>
  <si>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</si>
  <si>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</si>
  <si>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</si>
  <si>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</si>
  <si>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</si>
  <si>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</si>
  <si>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</si>
  <si>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</si>
  <si>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</si>
  <si>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</si>
  <si>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</si>
  <si>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</si>
  <si>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</si>
  <si>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</si>
  <si>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</si>
  <si>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</si>
  <si>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</si>
  <si>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</si>
  <si>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</si>
  <si>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</si>
  <si>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</si>
  <si>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</si>
  <si>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</si>
  <si>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</si>
  <si>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</si>
  <si>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</si>
  <si>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</si>
  <si>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</si>
  <si>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</si>
  <si>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</si>
  <si>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</si>
  <si>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</si>
  <si>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</si>
  <si>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</si>
  <si>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</si>
  <si>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</si>
  <si>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</si>
  <si>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</si>
  <si>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</si>
  <si>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</si>
  <si>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</si>
  <si>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</si>
  <si>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</si>
  <si>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</si>
  <si>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</si>
  <si>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</si>
  <si>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</si>
  <si>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</si>
  <si>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</si>
  <si>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</si>
  <si>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</si>
  <si>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</si>
  <si>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</si>
  <si>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</si>
  <si>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</si>
  <si>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</si>
  <si>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</si>
  <si>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</si>
  <si>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</si>
  <si>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</si>
  <si>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</si>
  <si>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</si>
  <si>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</si>
  <si>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</si>
  <si>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</si>
  <si>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</si>
  <si>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</si>
  <si>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</si>
  <si>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</si>
  <si>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</si>
  <si>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</si>
  <si>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</si>
  <si>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</si>
  <si>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</si>
  <si>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</si>
  <si>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</si>
  <si>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</si>
  <si>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</si>
  <si>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</si>
  <si>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</si>
  <si>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</si>
  <si>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</si>
  <si>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</si>
  <si>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</si>
  <si>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</si>
  <si>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</si>
  <si>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</si>
  <si>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</si>
  <si>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</si>
  <si>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</si>
  <si>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</si>
  <si>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</si>
  <si>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</si>
  <si>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</si>
  <si>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</si>
  <si>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</si>
  <si>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</si>
  <si>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</si>
  <si>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</si>
  <si>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</si>
  <si>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</si>
  <si>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</si>
  <si>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</si>
  <si>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</si>
  <si>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</si>
  <si>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</si>
  <si>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</si>
  <si>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</si>
  <si>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</si>
  <si>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</si>
  <si>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</si>
  <si>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</si>
  <si>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</si>
  <si>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</si>
  <si>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</si>
  <si>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</si>
  <si>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</si>
  <si>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</si>
  <si>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</si>
  <si>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</si>
  <si>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</si>
  <si>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</si>
  <si>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</si>
  <si>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</si>
  <si>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</si>
  <si>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</si>
  <si>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</si>
  <si>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</si>
  <si>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</si>
  <si>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</si>
  <si>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</si>
  <si>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</si>
  <si>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</si>
  <si>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</si>
  <si>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</si>
  <si>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</si>
  <si>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</si>
  <si>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</si>
  <si>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</si>
  <si>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</si>
  <si>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</si>
  <si>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</si>
  <si>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</si>
  <si>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</si>
  <si>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</si>
  <si>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</si>
  <si>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</si>
  <si>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</si>
  <si>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</si>
  <si>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</si>
  <si>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</si>
  <si>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</si>
  <si>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</si>
  <si>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</si>
  <si>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</si>
  <si>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</si>
  <si>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</si>
  <si>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</si>
  <si>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</si>
  <si>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</si>
  <si>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</si>
  <si>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</si>
  <si>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</si>
  <si>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</si>
  <si>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</si>
  <si>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</si>
  <si>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</si>
  <si>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</si>
  <si>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</si>
  <si>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</si>
  <si>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</si>
  <si>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</si>
  <si>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</si>
  <si>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</si>
  <si>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</si>
  <si>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</si>
  <si>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</si>
  <si>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</si>
  <si>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</si>
  <si>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</si>
  <si>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</si>
  <si>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</si>
  <si>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</si>
  <si>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</si>
  <si>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</si>
  <si>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</si>
  <si>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</si>
  <si>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</si>
  <si>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</si>
  <si>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</si>
  <si>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</si>
  <si>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</si>
  <si>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</si>
  <si>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</si>
  <si>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</si>
  <si>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</si>
  <si>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</si>
  <si>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</si>
  <si>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</si>
  <si>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</si>
  <si>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</si>
  <si>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</si>
  <si>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</si>
  <si>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</si>
  <si>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</si>
  <si>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</si>
  <si>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</si>
  <si>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</si>
  <si>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</si>
  <si>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</si>
  <si>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</si>
  <si>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</si>
  <si>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</si>
  <si>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</si>
  <si>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</si>
  <si>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</si>
  <si>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</si>
  <si>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</si>
  <si>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</si>
  <si>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</si>
  <si>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</si>
  <si>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</si>
  <si>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</si>
  <si>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</si>
  <si>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</si>
  <si>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</si>
  <si>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</si>
  <si>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</si>
  <si>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</si>
  <si>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</si>
  <si>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</si>
  <si>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</si>
  <si>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</si>
  <si>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</si>
  <si>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</si>
  <si>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</si>
  <si>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</si>
  <si>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</si>
  <si>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</si>
  <si>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</si>
  <si>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</si>
  <si>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</si>
  <si>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</si>
  <si>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</si>
  <si>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</si>
  <si>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</si>
  <si>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</si>
  <si>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</si>
  <si>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</si>
  <si>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</si>
  <si>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</si>
  <si>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</si>
  <si>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</si>
  <si>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</si>
  <si>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</si>
  <si>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</si>
  <si>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</si>
  <si>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</si>
  <si>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</si>
  <si>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</si>
  <si>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</si>
  <si>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</si>
  <si>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</si>
  <si>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</si>
  <si>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</si>
  <si>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</si>
  <si>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</si>
  <si>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</si>
  <si>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</si>
  <si>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</si>
  <si>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</si>
  <si>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</si>
  <si>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</si>
  <si>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</si>
  <si>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</si>
  <si>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</si>
  <si>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</si>
  <si>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</si>
  <si>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</si>
  <si>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</si>
  <si>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</si>
  <si>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</si>
  <si>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</si>
  <si>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</si>
  <si>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</si>
  <si>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</si>
  <si>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</si>
  <si>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</si>
  <si>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</si>
  <si>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</si>
  <si>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</si>
  <si>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</si>
  <si>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</si>
  <si>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</si>
  <si>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</si>
  <si>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</si>
  <si>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</si>
  <si>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</si>
  <si>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</si>
  <si>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</si>
  <si>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</si>
  <si>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</si>
  <si>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</si>
  <si>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</si>
  <si>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</si>
  <si>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</si>
  <si>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</si>
  <si>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</si>
  <si>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</si>
  <si>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</si>
  <si>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</si>
  <si>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</si>
  <si>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</si>
  <si>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</si>
  <si>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</si>
  <si>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</si>
  <si>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</si>
  <si>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</si>
  <si>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</si>
  <si>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</si>
  <si>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</si>
  <si>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</si>
  <si>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</si>
  <si>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</si>
  <si>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</si>
  <si>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</si>
  <si>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</si>
  <si>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</si>
  <si>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</si>
  <si>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</si>
  <si>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</si>
  <si>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</si>
  <si>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</si>
  <si>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</si>
  <si>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</si>
  <si>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</si>
  <si>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</si>
  <si>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</si>
  <si>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</si>
  <si>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</si>
  <si>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</si>
  <si>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</si>
  <si>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</si>
  <si>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</si>
  <si>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</si>
  <si>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</si>
  <si>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</si>
  <si>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</si>
  <si>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</si>
  <si>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</si>
  <si>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</si>
  <si>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</si>
  <si>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</si>
  <si>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</si>
  <si>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</si>
  <si>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</si>
  <si>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</si>
  <si>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</si>
  <si>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</si>
  <si>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</si>
  <si>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</si>
  <si>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</si>
  <si>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</si>
  <si>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</si>
  <si>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</si>
  <si>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</si>
  <si>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</si>
  <si>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</si>
  <si>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</si>
  <si>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</si>
  <si>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</si>
  <si>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</si>
  <si>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</si>
  <si>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</si>
  <si>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</si>
  <si>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</si>
  <si>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</si>
  <si>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</si>
  <si>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</si>
  <si>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</si>
  <si>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</si>
  <si>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</si>
  <si>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</si>
  <si>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</si>
  <si>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</si>
  <si>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</si>
  <si>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</si>
  <si>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</si>
  <si>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</si>
  <si>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</si>
  <si>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</si>
  <si>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</si>
  <si>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</si>
  <si>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</si>
  <si>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</si>
  <si>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</si>
  <si>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</si>
  <si>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</si>
  <si>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</si>
  <si>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</si>
  <si>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</si>
  <si>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</si>
  <si>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</si>
  <si>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</si>
  <si>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</si>
  <si>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</si>
  <si>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</si>
  <si>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</si>
  <si>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</si>
  <si>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</si>
  <si>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</si>
  <si>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</si>
  <si>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</si>
  <si>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</si>
  <si>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</si>
  <si>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</si>
  <si>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</si>
  <si>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</si>
  <si>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</si>
  <si>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</si>
  <si>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</si>
  <si>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</si>
  <si>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</si>
  <si>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</si>
  <si>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</si>
  <si>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</si>
  <si>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</si>
  <si>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</si>
  <si>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</si>
  <si>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</si>
  <si>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</si>
  <si>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</si>
  <si>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</si>
  <si>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</si>
  <si>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</si>
  <si>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</si>
  <si>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</si>
  <si>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</si>
  <si>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</si>
  <si>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</si>
  <si>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</si>
  <si>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</si>
  <si>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</si>
  <si>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</si>
  <si>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</si>
  <si>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</si>
  <si>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</si>
  <si>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</si>
  <si>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</si>
  <si>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</si>
  <si>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</si>
  <si>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</si>
  <si>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</si>
  <si>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</si>
  <si>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</si>
  <si>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</si>
  <si>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</si>
  <si>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</si>
  <si>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</si>
  <si>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</si>
  <si>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</si>
  <si>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</si>
  <si>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</si>
  <si>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</si>
  <si>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</si>
  <si>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</si>
  <si>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</si>
  <si>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</si>
  <si>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</si>
  <si>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</si>
  <si>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</si>
  <si>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</si>
  <si>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</si>
  <si>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</si>
  <si>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</si>
  <si>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</si>
  <si>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</si>
  <si>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</si>
  <si>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</si>
  <si>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</si>
  <si>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</si>
  <si>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</si>
  <si>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</si>
  <si>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</si>
  <si>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</si>
  <si>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</si>
  <si>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</si>
  <si>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</si>
  <si>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</si>
  <si>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</si>
  <si>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</si>
  <si>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</si>
  <si>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</si>
  <si>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</si>
  <si>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</si>
  <si>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</si>
  <si>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</si>
  <si>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</si>
  <si>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</si>
  <si>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</si>
  <si>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</si>
  <si>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</si>
  <si>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</si>
  <si>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</si>
  <si>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</si>
  <si>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</si>
  <si>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</si>
  <si>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</si>
  <si>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</si>
  <si>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</si>
  <si>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</si>
  <si>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</si>
  <si>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</si>
  <si>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</si>
  <si>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</si>
  <si>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</si>
  <si>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</si>
  <si>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</si>
  <si>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</si>
  <si>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</si>
  <si>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</si>
  <si>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</si>
  <si>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</si>
  <si>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</si>
  <si>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</si>
  <si>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</si>
  <si>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</si>
  <si>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</si>
  <si>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</si>
  <si>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</si>
  <si>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</si>
  <si>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</si>
  <si>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</si>
  <si>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</si>
  <si>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</si>
  <si>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</si>
  <si>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</si>
  <si>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</si>
  <si>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</si>
  <si>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</si>
  <si>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</si>
  <si>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</si>
  <si>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</si>
  <si>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</si>
  <si>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</si>
  <si>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</si>
  <si>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</si>
  <si>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</si>
  <si>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</si>
  <si>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</si>
  <si>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</si>
  <si>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</si>
  <si>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</si>
  <si>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</si>
  <si>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</si>
  <si>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</si>
  <si>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</si>
  <si>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</si>
  <si>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</si>
  <si>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</si>
  <si>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</si>
  <si>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</si>
  <si>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</si>
  <si>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</si>
  <si>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</si>
  <si>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</si>
  <si>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</si>
  <si>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</si>
  <si>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</si>
  <si>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</si>
  <si>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</si>
  <si>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</si>
  <si>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</si>
  <si>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</si>
  <si>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</si>
  <si>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</si>
  <si>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</si>
  <si>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</si>
  <si>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</si>
  <si>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</si>
  <si>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</si>
  <si>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</si>
  <si>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</si>
  <si>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</si>
  <si>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</si>
  <si>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</si>
  <si>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</si>
  <si>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</si>
  <si>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</si>
  <si>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</si>
  <si>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</si>
  <si>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</si>
  <si>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</si>
  <si>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</si>
  <si>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</si>
  <si>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</si>
  <si>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</si>
  <si>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</si>
  <si>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</si>
  <si>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</si>
  <si>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</si>
  <si>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</si>
  <si>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</si>
  <si>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</si>
  <si>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</si>
  <si>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</si>
  <si>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</si>
  <si>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</si>
  <si>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</si>
  <si>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</si>
  <si>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</si>
  <si>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</si>
  <si>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</si>
  <si>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</si>
  <si>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</si>
  <si>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</si>
  <si>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</si>
  <si>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</si>
  <si>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</si>
  <si>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</si>
  <si>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</si>
  <si>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</si>
  <si>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</si>
  <si>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</si>
  <si>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</si>
  <si>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</si>
  <si>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</si>
  <si>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</si>
  <si>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</si>
  <si>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</si>
  <si>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</si>
  <si>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</si>
  <si>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</si>
  <si>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</si>
  <si>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</si>
  <si>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</si>
  <si>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</si>
  <si>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</si>
  <si>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</si>
  <si>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</si>
  <si>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</si>
  <si>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</si>
  <si>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</si>
  <si>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</si>
  <si>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</si>
  <si>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</si>
  <si>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</si>
  <si>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</si>
  <si>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</si>
  <si>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</si>
  <si>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</si>
  <si>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</si>
  <si>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</si>
  <si>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</si>
  <si>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</si>
  <si>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</si>
  <si>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</si>
  <si>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</si>
  <si>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</si>
  <si>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</si>
  <si>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</si>
  <si>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</si>
  <si>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</si>
  <si>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</si>
  <si>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</si>
  <si>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</si>
  <si>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</si>
  <si>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</si>
  <si>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</si>
  <si>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</si>
  <si>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</si>
  <si>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</si>
  <si>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</si>
  <si>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</si>
  <si>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</si>
  <si>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</si>
  <si>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</si>
  <si>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</si>
  <si>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</si>
  <si>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</si>
  <si>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</si>
  <si>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</si>
  <si>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</si>
  <si>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</si>
  <si>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</si>
  <si>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</si>
  <si>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</si>
  <si>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</si>
  <si>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</si>
  <si>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</si>
  <si>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</si>
  <si>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</si>
  <si>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</si>
  <si>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</si>
  <si>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</si>
  <si>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</si>
  <si>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</si>
  <si>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</si>
  <si>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</si>
  <si>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</si>
  <si>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</si>
  <si>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</si>
  <si>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</si>
  <si>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</si>
  <si>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</si>
  <si>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</si>
  <si>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</si>
  <si>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</si>
  <si>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</si>
  <si>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</si>
  <si>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</si>
  <si>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</si>
  <si>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</si>
  <si>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</si>
  <si>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</si>
  <si>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</si>
  <si>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</si>
  <si>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</si>
  <si>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</si>
  <si>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</si>
  <si>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</si>
  <si>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</si>
  <si>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</si>
  <si>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</si>
  <si>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</si>
  <si>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</si>
  <si>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</si>
  <si>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</si>
  <si>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</si>
  <si>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</si>
  <si>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</si>
  <si>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</si>
  <si>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</si>
  <si>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</si>
  <si>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</si>
  <si>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</si>
  <si>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</si>
  <si>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</si>
  <si>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</si>
  <si>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</si>
  <si>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</si>
  <si>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</si>
  <si>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</si>
  <si>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</si>
  <si>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</si>
  <si>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</si>
  <si>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</si>
  <si>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</si>
  <si>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</si>
  <si>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</si>
  <si>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</si>
  <si>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</si>
  <si>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</si>
  <si>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</si>
  <si>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</si>
  <si>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</si>
  <si>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</si>
  <si>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</si>
  <si>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</si>
  <si>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</si>
  <si>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</si>
  <si>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</si>
  <si>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</si>
  <si>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</si>
  <si>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</si>
  <si>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</si>
  <si>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</si>
  <si>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</si>
  <si>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</si>
  <si>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</si>
  <si>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</si>
  <si>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</si>
  <si>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</si>
  <si>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</si>
  <si>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</si>
  <si>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</si>
  <si>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</si>
  <si>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</si>
  <si>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</si>
  <si>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</si>
  <si>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</si>
  <si>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</si>
  <si>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</si>
  <si>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</si>
  <si>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</si>
  <si>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</si>
  <si>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</si>
  <si>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</si>
  <si>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</si>
  <si>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</si>
  <si>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</si>
  <si>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</si>
  <si>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</si>
  <si>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</si>
  <si>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</si>
  <si>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</si>
  <si>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</si>
  <si>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</si>
  <si>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</si>
  <si>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</si>
  <si>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</si>
  <si>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</si>
  <si>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</si>
  <si>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</si>
  <si>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</si>
  <si>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</si>
  <si>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</si>
  <si>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</si>
  <si>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</si>
  <si>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</si>
  <si>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</si>
  <si>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</si>
  <si>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</si>
  <si>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</si>
  <si>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</si>
  <si>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</si>
  <si>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</si>
  <si>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</si>
  <si>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</si>
  <si>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</si>
  <si>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</si>
  <si>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</si>
  <si>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</si>
  <si>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</si>
  <si>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</si>
  <si>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</si>
  <si>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</si>
  <si>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</si>
  <si>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</si>
  <si>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</si>
  <si>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</si>
  <si>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</si>
  <si>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</si>
  <si>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</si>
  <si>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</si>
  <si>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</si>
  <si>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</si>
  <si>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</si>
  <si>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</si>
  <si>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</si>
  <si>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</si>
  <si>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</si>
  <si>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</si>
  <si>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</si>
  <si>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</si>
  <si>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</si>
  <si>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</si>
  <si>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</si>
  <si>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</si>
  <si>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</si>
  <si>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</si>
  <si>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</si>
  <si>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</si>
  <si>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</si>
  <si>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</si>
  <si>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</si>
  <si>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</si>
  <si>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</si>
  <si>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</si>
  <si>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</si>
  <si>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</si>
  <si>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</si>
  <si>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</si>
  <si>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</si>
  <si>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</si>
  <si>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</si>
  <si>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</si>
  <si>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</si>
  <si>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</si>
  <si>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</si>
  <si>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</si>
  <si>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</si>
  <si>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</si>
  <si>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</si>
  <si>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</si>
  <si>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</si>
  <si>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</si>
  <si>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</si>
  <si>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</si>
  <si>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</si>
  <si>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</si>
  <si>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</si>
  <si>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</si>
  <si>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</si>
  <si>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</si>
  <si>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</si>
  <si>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</si>
  <si>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</si>
  <si>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</si>
  <si>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</si>
  <si>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</si>
  <si>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</si>
  <si>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</si>
  <si>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</si>
  <si>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</si>
  <si>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</si>
  <si>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</si>
  <si>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</si>
  <si>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</si>
  <si>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</si>
  <si>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</si>
  <si>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</si>
  <si>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</si>
  <si>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</si>
  <si>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</si>
  <si>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</si>
  <si>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</si>
  <si>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</si>
  <si>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</si>
  <si>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</si>
  <si>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</si>
  <si>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</si>
  <si>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</si>
  <si>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</si>
  <si>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</si>
  <si>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</si>
  <si>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</si>
  <si>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</si>
  <si>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</si>
  <si>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</si>
  <si>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</si>
  <si>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</si>
  <si>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</si>
  <si>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</si>
  <si>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</si>
  <si>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</si>
  <si>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</si>
  <si>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</si>
  <si>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</si>
  <si>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</si>
  <si>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</si>
  <si>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</si>
  <si>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</si>
  <si>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</si>
  <si>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</si>
  <si>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</si>
  <si>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</si>
  <si>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</si>
  <si>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</si>
  <si>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</si>
  <si>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</si>
  <si>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</si>
  <si>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</si>
  <si>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</si>
  <si>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</si>
  <si>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</si>
  <si>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</si>
  <si>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</si>
  <si>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</si>
  <si>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</si>
  <si>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</si>
  <si>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</si>
  <si>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</si>
  <si>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</si>
  <si>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</si>
  <si>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</si>
  <si>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</si>
  <si>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</si>
  <si>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</si>
  <si>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</si>
  <si>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</si>
  <si>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</si>
  <si>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</si>
  <si>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</si>
  <si>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</si>
  <si>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</si>
  <si>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</si>
  <si>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</si>
  <si>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</si>
  <si>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</si>
  <si>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</si>
  <si>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</si>
  <si>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</si>
  <si>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</si>
  <si>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</si>
  <si>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</si>
  <si>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</si>
  <si>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</si>
  <si>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</si>
  <si>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</si>
  <si>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</si>
  <si>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</si>
  <si>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</si>
  <si>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</si>
  <si>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</si>
  <si>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</si>
  <si>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</si>
  <si>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</si>
  <si>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</si>
  <si>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</si>
  <si>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</si>
  <si>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</si>
  <si>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</si>
  <si>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</si>
  <si>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</si>
  <si>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</si>
  <si>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</si>
  <si>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</si>
  <si>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</si>
  <si>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</si>
  <si>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</si>
  <si>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</si>
  <si>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</si>
  <si>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</si>
  <si>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</si>
  <si>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</si>
  <si>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</si>
  <si>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</si>
  <si>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</si>
  <si>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</si>
  <si>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</si>
  <si>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</si>
  <si>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</si>
  <si>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</si>
  <si>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</si>
  <si>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</si>
  <si>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</si>
  <si>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</si>
  <si>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</si>
  <si>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</si>
  <si>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</si>
  <si>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</si>
  <si>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</si>
  <si>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</si>
  <si>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</si>
  <si>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</si>
  <si>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</si>
  <si>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</si>
  <si>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</si>
  <si>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</si>
  <si>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</si>
  <si>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</si>
  <si>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</si>
  <si>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</si>
  <si>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</si>
  <si>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</si>
  <si>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</si>
  <si>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</si>
  <si>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</si>
  <si>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</si>
  <si>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</si>
  <si>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</si>
  <si>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</si>
  <si>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</si>
  <si>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</si>
  <si>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</si>
  <si>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</si>
  <si>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</si>
  <si>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</si>
  <si>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</si>
  <si>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</si>
  <si>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</si>
  <si>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</si>
  <si>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</si>
  <si>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</si>
  <si>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</si>
  <si>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</si>
  <si>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</si>
  <si>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</si>
  <si>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</si>
  <si>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</si>
  <si>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</si>
  <si>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</si>
  <si>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</si>
  <si>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</si>
  <si>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</si>
  <si>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</si>
  <si>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</si>
  <si>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</si>
  <si>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</si>
  <si>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</si>
  <si>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</si>
  <si>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</si>
  <si>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</si>
  <si>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</si>
  <si>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</si>
  <si>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</si>
  <si>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</si>
  <si>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</si>
  <si>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</si>
  <si>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</si>
  <si>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</si>
  <si>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</si>
  <si>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</si>
  <si>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</si>
  <si>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</si>
  <si>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</si>
  <si>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</si>
  <si>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</si>
  <si>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</si>
  <si>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</si>
  <si>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</si>
  <si>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</si>
  <si>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</si>
  <si>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</si>
  <si>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</si>
  <si>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</si>
  <si>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</si>
  <si>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</si>
  <si>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</si>
  <si>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</si>
  <si>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</si>
  <si>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</si>
  <si>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</si>
  <si>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</si>
  <si>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</si>
  <si>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</si>
  <si>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</si>
  <si>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</si>
  <si>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</si>
  <si>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</si>
  <si>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</si>
  <si>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</si>
  <si>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</si>
  <si>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</si>
  <si>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</si>
  <si>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</si>
  <si>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</si>
  <si>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</si>
  <si>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</si>
  <si>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</si>
  <si>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</si>
  <si>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</si>
  <si>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</si>
  <si>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</si>
  <si>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</si>
  <si>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</si>
  <si>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</si>
  <si>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</si>
  <si>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</si>
  <si>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</si>
  <si>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</si>
  <si>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</si>
  <si>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</si>
  <si>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</si>
  <si>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</si>
  <si>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</si>
  <si>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</si>
  <si>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</si>
  <si>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</si>
  <si>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</si>
  <si>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</si>
  <si>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</si>
  <si>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</si>
  <si>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</si>
  <si>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</si>
  <si>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</si>
  <si>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</si>
  <si>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</si>
  <si>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</si>
  <si>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</si>
  <si>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</si>
  <si>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</si>
  <si>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</si>
  <si>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</si>
  <si>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</si>
  <si>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</si>
  <si>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</si>
  <si>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</si>
  <si>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</si>
  <si>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</si>
  <si>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</si>
  <si>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</si>
  <si>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</si>
  <si>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</si>
  <si>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</si>
  <si>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</si>
  <si>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</si>
  <si>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</si>
  <si>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</si>
  <si>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</si>
  <si>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</si>
  <si>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</si>
  <si>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</si>
  <si>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</si>
  <si>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</si>
  <si>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</si>
  <si>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</si>
  <si>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</si>
  <si>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</si>
  <si>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</si>
  <si>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</si>
  <si>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</si>
  <si>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</si>
  <si>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</si>
  <si>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</si>
  <si>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</si>
  <si>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</si>
  <si>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</si>
  <si>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</si>
  <si>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</si>
  <si>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</si>
  <si>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</si>
  <si>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</si>
  <si>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</si>
  <si>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</si>
  <si>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</si>
  <si>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</si>
  <si>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</si>
  <si>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</si>
  <si>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</si>
  <si>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</si>
  <si>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</si>
  <si>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</si>
  <si>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</si>
  <si>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</si>
  <si>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</si>
  <si>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</si>
  <si>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</si>
  <si>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</si>
  <si>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</si>
  <si>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</si>
  <si>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</si>
  <si>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</si>
  <si>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</si>
  <si>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</si>
  <si>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</si>
  <si>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</si>
  <si>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</si>
  <si>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</si>
  <si>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</si>
  <si>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</si>
  <si>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</si>
  <si>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</si>
  <si>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</si>
  <si>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</si>
  <si>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</si>
  <si>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</si>
  <si>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</si>
  <si>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</si>
  <si>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</si>
  <si>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</si>
  <si>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</si>
  <si>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</si>
  <si>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</si>
  <si>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</si>
  <si>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</si>
  <si>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</si>
  <si>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</si>
  <si>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</si>
  <si>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</si>
  <si>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</si>
  <si>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</si>
  <si>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</si>
  <si>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</si>
  <si>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</si>
  <si>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</si>
  <si>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</si>
  <si>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</si>
  <si>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</si>
  <si>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</si>
  <si>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</si>
  <si>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</si>
  <si>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</si>
  <si>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</si>
  <si>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</si>
  <si>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</si>
  <si>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</si>
  <si>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</si>
  <si>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</si>
  <si>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</si>
  <si>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</si>
  <si>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</si>
  <si>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</si>
  <si>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</si>
  <si>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</si>
  <si>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</si>
  <si>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</si>
  <si>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</si>
  <si>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</si>
  <si>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</si>
  <si>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</si>
  <si>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</si>
  <si>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</si>
  <si>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</si>
  <si>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</si>
  <si>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</si>
  <si>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</si>
  <si>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</si>
  <si>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</si>
  <si>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</si>
  <si>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</si>
  <si>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</si>
  <si>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</si>
  <si>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</si>
  <si>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</si>
  <si>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</si>
  <si>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</si>
  <si>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</si>
  <si>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</si>
  <si>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</si>
  <si>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</si>
  <si>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</si>
  <si>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</si>
  <si>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</si>
  <si>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</si>
  <si>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</si>
  <si>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</si>
  <si>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</si>
  <si>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</si>
  <si>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</si>
  <si>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</si>
  <si>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</si>
  <si>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</si>
  <si>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</si>
  <si>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</si>
  <si>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</si>
  <si>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</si>
  <si>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</si>
  <si>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</si>
  <si>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</si>
  <si>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</si>
  <si>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</si>
  <si>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</si>
  <si>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</si>
  <si>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</si>
  <si>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</si>
  <si>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</si>
  <si>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</si>
  <si>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</si>
  <si>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</si>
  <si>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</si>
  <si>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</si>
  <si>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</si>
  <si>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</si>
  <si>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</si>
  <si>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</si>
  <si>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</si>
  <si>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</si>
  <si>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</si>
  <si>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</si>
  <si>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</si>
  <si>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</si>
  <si>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</si>
  <si>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</si>
  <si>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</si>
  <si>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</si>
  <si>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</si>
  <si>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</si>
  <si>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</si>
  <si>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</si>
  <si>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</si>
  <si>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</si>
  <si>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</si>
  <si>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</si>
  <si>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</si>
  <si>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</si>
  <si>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</si>
  <si>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</si>
  <si>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</si>
  <si>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</si>
  <si>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</si>
  <si>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</si>
  <si>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</si>
  <si>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</si>
  <si>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</si>
  <si>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</si>
  <si>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</si>
  <si>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</si>
  <si>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</si>
  <si>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</si>
  <si>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</si>
  <si>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</si>
  <si>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</si>
  <si>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</si>
  <si>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</si>
  <si>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</si>
  <si>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</si>
  <si>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</si>
  <si>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</si>
  <si>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</si>
  <si>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</si>
  <si>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</si>
  <si>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</si>
  <si>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</si>
  <si>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</si>
  <si>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</si>
  <si>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</si>
  <si>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</si>
  <si>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</si>
  <si>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</si>
  <si>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</si>
  <si>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</si>
  <si>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</si>
  <si>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</si>
  <si>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</si>
  <si>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</si>
  <si>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</si>
  <si>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</si>
  <si>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</si>
  <si>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</si>
  <si>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</si>
  <si>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</si>
  <si>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</si>
  <si>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</si>
  <si>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</si>
  <si>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</si>
  <si>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</si>
  <si>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</si>
  <si>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</si>
  <si>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</si>
  <si>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</si>
  <si>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</si>
  <si>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</si>
  <si>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</si>
  <si>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</si>
  <si>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</si>
  <si>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</si>
  <si>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</si>
  <si>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</si>
  <si>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</si>
  <si>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</si>
  <si>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</si>
  <si>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</si>
  <si>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</si>
  <si>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</si>
  <si>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</si>
  <si>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</si>
  <si>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</si>
  <si>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</si>
  <si>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</si>
  <si>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</si>
  <si>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</si>
  <si>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</si>
  <si>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</si>
  <si>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</si>
  <si>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</si>
  <si>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</si>
  <si>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</si>
  <si>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</si>
  <si>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</si>
  <si>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</si>
  <si>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</si>
  <si>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</si>
  <si>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</si>
  <si>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</si>
  <si>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</si>
  <si>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</si>
  <si>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</si>
  <si>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</si>
  <si>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</si>
  <si>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</si>
  <si>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</si>
  <si>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</si>
  <si>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</si>
  <si>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</si>
  <si>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</si>
  <si>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</si>
  <si>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</si>
  <si>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</si>
  <si>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</si>
  <si>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</si>
  <si>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</si>
  <si>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</si>
  <si>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</si>
  <si>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</si>
  <si>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</si>
  <si>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</si>
  <si>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</si>
  <si>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</si>
  <si>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</si>
  <si>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</si>
  <si>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</si>
  <si>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</si>
  <si>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</si>
  <si>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</si>
  <si>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</si>
  <si>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</si>
  <si>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</si>
  <si>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</si>
  <si>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</si>
  <si>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</si>
  <si>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</si>
  <si>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</si>
  <si>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</si>
  <si>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</si>
  <si>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</si>
  <si>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</si>
  <si>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</si>
  <si>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</si>
  <si>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</si>
  <si>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</si>
  <si>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</si>
  <si>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</si>
  <si>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</si>
  <si>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</si>
  <si>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</si>
  <si>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</si>
  <si>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</si>
  <si>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</si>
  <si>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</si>
  <si>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</si>
  <si>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</si>
  <si>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</si>
  <si>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</si>
  <si>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</si>
  <si>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</si>
  <si>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</si>
  <si>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</si>
  <si>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</si>
  <si>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</si>
  <si>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</si>
  <si>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</si>
  <si>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</si>
  <si>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</si>
  <si>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</si>
  <si>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</si>
  <si>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</si>
  <si>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</si>
  <si>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</si>
  <si>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</si>
  <si>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</si>
  <si>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</si>
  <si>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</si>
  <si>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</si>
  <si>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</si>
  <si>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</si>
  <si>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</si>
  <si>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</si>
  <si>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</si>
  <si>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</si>
  <si>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</si>
  <si>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</si>
  <si>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</si>
  <si>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</si>
  <si>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</si>
  <si>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</si>
  <si>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</si>
  <si>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</si>
  <si>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</si>
  <si>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</si>
  <si>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</si>
  <si>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</si>
  <si>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</si>
  <si>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</si>
  <si>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</si>
  <si>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</si>
  <si>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</si>
  <si>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</si>
  <si>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</si>
  <si>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</si>
  <si>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</si>
  <si>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</si>
  <si>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</si>
  <si>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</si>
  <si>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</si>
  <si>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</si>
  <si>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</si>
  <si>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</si>
  <si>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</si>
  <si>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</si>
  <si>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</si>
  <si>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</si>
  <si>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</si>
  <si>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</si>
  <si>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</si>
  <si>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</si>
  <si>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</si>
  <si>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</si>
  <si>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</si>
  <si>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</si>
  <si>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</si>
  <si>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</si>
  <si>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</si>
  <si>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</si>
  <si>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</si>
  <si>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</si>
  <si>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</si>
  <si>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</si>
  <si>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</si>
  <si>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</si>
  <si>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</si>
  <si>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</si>
  <si>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</si>
  <si>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</si>
  <si>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</si>
  <si>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</si>
  <si>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</si>
  <si>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</si>
  <si>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</si>
  <si>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</si>
  <si>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</si>
  <si>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</si>
  <si>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</si>
  <si>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</si>
  <si>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</si>
  <si>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</si>
  <si>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</si>
  <si>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</si>
  <si>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</si>
  <si>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</si>
  <si>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</si>
  <si>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</si>
  <si>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</si>
  <si>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</si>
  <si>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</si>
  <si>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</si>
  <si>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</si>
  <si>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</si>
  <si>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</si>
  <si>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</si>
  <si>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</si>
  <si>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</si>
  <si>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</si>
  <si>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</si>
  <si>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</si>
  <si>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</si>
  <si>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</si>
  <si>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</si>
  <si>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</si>
  <si>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</si>
  <si>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</si>
  <si>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</si>
  <si>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</si>
  <si>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</si>
  <si>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</si>
  <si>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</si>
  <si>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</si>
  <si>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</si>
  <si>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</si>
  <si>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</si>
  <si>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</si>
  <si>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</si>
  <si>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</si>
  <si>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</si>
  <si>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</si>
  <si>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</si>
  <si>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</si>
  <si>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</si>
  <si>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</si>
  <si>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</si>
  <si>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</si>
  <si>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</si>
  <si>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</si>
  <si>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</si>
  <si>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</si>
  <si>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</si>
  <si>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</si>
  <si>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</si>
  <si>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</si>
  <si>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</si>
  <si>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</si>
  <si>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</si>
  <si>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</si>
  <si>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</si>
  <si>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</si>
  <si>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</si>
  <si>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</si>
  <si>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</si>
  <si>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</si>
  <si>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</si>
  <si>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</si>
  <si>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</si>
  <si>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</si>
  <si>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</si>
  <si>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</si>
  <si>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</si>
  <si>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</si>
  <si>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</si>
  <si>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</si>
  <si>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</si>
  <si>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</si>
  <si>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</si>
  <si>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</si>
  <si>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</si>
  <si>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</si>
  <si>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</si>
  <si>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</si>
  <si>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</si>
  <si>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</si>
  <si>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</si>
  <si>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</si>
  <si>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</si>
  <si>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</si>
  <si>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</si>
  <si>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</si>
  <si>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</si>
  <si>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</si>
  <si>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</si>
  <si>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</si>
  <si>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</si>
  <si>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</si>
  <si>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</si>
  <si>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</si>
  <si>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</si>
  <si>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</si>
  <si>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</si>
  <si>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</si>
  <si>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</si>
  <si>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</si>
  <si>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</si>
  <si>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</si>
  <si>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</si>
  <si>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</si>
  <si>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</si>
  <si>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</si>
  <si>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</si>
  <si>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</si>
  <si>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</si>
  <si>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</si>
  <si>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</si>
  <si>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</si>
  <si>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</si>
  <si>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</si>
  <si>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</si>
  <si>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</si>
  <si>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</si>
  <si>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</si>
  <si>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</si>
  <si>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</si>
  <si>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</si>
  <si>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</si>
  <si>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</si>
  <si>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</si>
  <si>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</si>
  <si>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</si>
  <si>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</si>
  <si>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</si>
  <si>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</si>
  <si>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</si>
  <si>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</si>
  <si>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</si>
  <si>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</si>
  <si>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</si>
  <si>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</si>
  <si>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</si>
  <si>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</si>
  <si>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</si>
  <si>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</si>
  <si>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</si>
  <si>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</si>
  <si>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</si>
  <si>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</si>
  <si>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</si>
  <si>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</si>
  <si>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</si>
  <si>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</si>
  <si>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</si>
  <si>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</si>
  <si>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</si>
  <si>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</si>
  <si>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</si>
  <si>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</si>
  <si>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</si>
  <si>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</si>
  <si>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</si>
  <si>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</si>
  <si>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</si>
  <si>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</si>
  <si>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</si>
  <si>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</si>
  <si>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</si>
  <si>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</si>
  <si>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</si>
  <si>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</si>
  <si>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</si>
  <si>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</si>
  <si>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</si>
  <si>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</si>
  <si>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</si>
  <si>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</si>
  <si>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</si>
  <si>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</si>
  <si>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</si>
  <si>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</si>
  <si>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</si>
  <si>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</si>
  <si>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</si>
  <si>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</si>
  <si>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</si>
  <si>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</si>
  <si>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</si>
  <si>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</si>
  <si>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</si>
  <si>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</si>
  <si>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</si>
  <si>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</si>
  <si>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</si>
  <si>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</si>
  <si>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</si>
  <si>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</si>
  <si>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</si>
  <si>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</si>
  <si>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</si>
  <si>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</si>
  <si>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</si>
  <si>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</si>
  <si>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</si>
  <si>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</si>
  <si>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</si>
  <si>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</si>
  <si>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</si>
  <si>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</si>
  <si>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</si>
  <si>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</si>
  <si>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</si>
  <si>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</si>
  <si>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</si>
  <si>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</si>
  <si>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</si>
  <si>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</si>
  <si>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</si>
  <si>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</si>
  <si>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</si>
  <si>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</si>
  <si>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</si>
  <si>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</si>
  <si>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</si>
  <si>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</si>
  <si>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</si>
  <si>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</si>
  <si>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</si>
  <si>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</si>
  <si>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</si>
  <si>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</si>
  <si>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</si>
  <si>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</si>
  <si>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</si>
  <si>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</si>
  <si>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</si>
  <si>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</si>
  <si>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</si>
  <si>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</si>
  <si>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</si>
  <si>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</si>
  <si>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</si>
  <si>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</si>
  <si>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</si>
  <si>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</si>
  <si>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</si>
  <si>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</si>
  <si>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</si>
  <si>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</si>
  <si>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</si>
  <si>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</si>
  <si>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</si>
  <si>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</si>
  <si>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</si>
  <si>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</si>
  <si>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</si>
  <si>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</si>
  <si>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</si>
  <si>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</si>
  <si>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</si>
  <si>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</si>
  <si>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</si>
  <si>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</si>
  <si>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</si>
  <si>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</si>
  <si>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</si>
  <si>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</si>
  <si>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</si>
  <si>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</si>
  <si>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</si>
  <si>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</si>
  <si>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</si>
  <si>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</si>
  <si>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</si>
  <si>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</si>
  <si>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</si>
  <si>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</si>
  <si>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</si>
  <si>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</si>
  <si>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</si>
  <si>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</si>
  <si>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</si>
  <si>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</si>
  <si>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</si>
  <si>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</si>
  <si>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</si>
  <si>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</si>
  <si>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</si>
  <si>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</si>
  <si>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</si>
  <si>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</si>
  <si>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</si>
  <si>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</si>
  <si>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</si>
  <si>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</si>
  <si>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</si>
  <si>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</si>
  <si>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</si>
  <si>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</si>
  <si>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</si>
  <si>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</si>
  <si>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</si>
  <si>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</si>
  <si>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</si>
  <si>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</si>
  <si>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</si>
  <si>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</si>
  <si>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</si>
  <si>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</si>
  <si>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</si>
  <si>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</si>
  <si>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</si>
  <si>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</si>
  <si>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</si>
  <si>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</si>
  <si>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</si>
  <si>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</si>
  <si>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</si>
  <si>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</si>
  <si>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</si>
  <si>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</si>
  <si>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</si>
  <si>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</si>
  <si>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</si>
  <si>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</si>
  <si>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</si>
  <si>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</si>
  <si>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</si>
  <si>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</si>
  <si>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</si>
  <si>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</si>
  <si>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</si>
  <si>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</si>
  <si>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</si>
  <si>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</si>
  <si>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</si>
  <si>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</si>
  <si>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</si>
  <si>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</si>
  <si>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</si>
  <si>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</si>
  <si>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</si>
  <si>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</si>
  <si>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</si>
  <si>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</si>
  <si>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</si>
  <si>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</si>
  <si>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</si>
  <si>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</si>
  <si>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</si>
  <si>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</si>
  <si>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</si>
  <si>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</si>
  <si>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</si>
  <si>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</si>
  <si>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</si>
  <si>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</si>
  <si>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</si>
  <si>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</si>
  <si>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</si>
  <si>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</si>
  <si>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</si>
  <si>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</si>
  <si>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</si>
  <si>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</si>
  <si>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</si>
  <si>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</si>
  <si>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</si>
  <si>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</si>
  <si>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</si>
  <si>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</si>
  <si>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</si>
  <si>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</si>
  <si>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</si>
  <si>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</si>
  <si>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</si>
  <si>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</si>
  <si>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</si>
  <si>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</si>
  <si>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</si>
  <si>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</si>
  <si>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</si>
  <si>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</si>
  <si>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</si>
  <si>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</si>
  <si>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</si>
  <si>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</si>
  <si>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</si>
  <si>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</si>
  <si>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</si>
  <si>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</si>
  <si>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</si>
  <si>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</si>
  <si>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</si>
  <si>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</si>
  <si>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</si>
  <si>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</si>
  <si>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</si>
  <si>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</si>
  <si>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</si>
  <si>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</si>
  <si>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</si>
  <si>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</si>
  <si>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</si>
  <si>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</si>
  <si>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</si>
  <si>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</si>
  <si>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</si>
  <si>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</si>
  <si>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</si>
  <si>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</si>
  <si>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</si>
  <si>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</si>
  <si>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</si>
  <si>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</si>
  <si>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</si>
  <si>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</si>
  <si>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</si>
  <si>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</si>
  <si>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</si>
  <si>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</si>
  <si>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</si>
  <si>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</si>
  <si>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</si>
  <si>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</si>
  <si>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</si>
  <si>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</si>
  <si>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</si>
  <si>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</si>
  <si>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</si>
  <si>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</si>
  <si>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</si>
  <si>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</si>
  <si>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</si>
  <si>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</si>
  <si>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</si>
  <si>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</si>
  <si>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</si>
  <si>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</si>
  <si>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</si>
  <si>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</si>
  <si>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</si>
  <si>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</si>
  <si>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</si>
  <si>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</si>
  <si>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</si>
  <si>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</si>
  <si>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</si>
  <si>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</si>
  <si>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</si>
  <si>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</si>
  <si>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</si>
  <si>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</si>
  <si>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</si>
  <si>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</si>
  <si>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</si>
  <si>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</si>
  <si>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</si>
  <si>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</si>
  <si>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</si>
  <si>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</si>
  <si>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</si>
  <si>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</si>
  <si>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</si>
  <si>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</si>
  <si>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</si>
  <si>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</si>
  <si>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</si>
  <si>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</si>
  <si>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</si>
  <si>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</si>
  <si>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</si>
  <si>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</si>
  <si>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</si>
  <si>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</si>
  <si>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</si>
  <si>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</si>
  <si>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</si>
  <si>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</si>
  <si>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</si>
  <si>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</si>
  <si>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</si>
  <si>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</si>
  <si>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</si>
  <si>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</si>
  <si>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</si>
  <si>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</si>
  <si>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</si>
  <si>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</si>
  <si>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</si>
  <si>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</si>
  <si>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</si>
  <si>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</si>
  <si>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</si>
  <si>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</si>
  <si>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</si>
  <si>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</si>
  <si>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</si>
  <si>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</si>
  <si>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</si>
  <si>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</si>
  <si>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</si>
  <si>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</si>
  <si>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</si>
  <si>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</si>
  <si>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</si>
  <si>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</si>
  <si>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</si>
  <si>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</si>
  <si>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</si>
  <si>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</si>
  <si>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</si>
  <si>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</si>
  <si>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</si>
  <si>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</si>
  <si>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</si>
  <si>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</si>
  <si>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</si>
  <si>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</si>
  <si>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</si>
  <si>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</si>
  <si>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</si>
  <si>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</si>
  <si>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</si>
  <si>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</si>
  <si>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</si>
  <si>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</si>
  <si>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</si>
  <si>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</si>
  <si>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</si>
  <si>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</si>
  <si>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</si>
  <si>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</si>
  <si>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</si>
  <si>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</si>
  <si>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</si>
  <si>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</si>
  <si>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</si>
  <si>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</si>
  <si>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</si>
  <si>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</si>
  <si>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</si>
  <si>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</si>
  <si>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</si>
  <si>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</si>
  <si>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</si>
  <si>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</si>
  <si>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</si>
  <si>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</si>
  <si>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</si>
  <si>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</si>
  <si>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</si>
  <si>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</si>
  <si>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</si>
  <si>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</si>
  <si>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</si>
  <si>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</si>
  <si>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</si>
  <si>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</si>
  <si>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</si>
  <si>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</si>
  <si>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</si>
  <si>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</si>
  <si>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</si>
  <si>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</si>
  <si>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</si>
  <si>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</si>
  <si>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</si>
  <si>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</si>
  <si>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</si>
  <si>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</si>
  <si>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</si>
  <si>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</si>
  <si>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</si>
  <si>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</si>
  <si>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</si>
  <si>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</si>
  <si>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</si>
  <si>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</si>
  <si>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</si>
  <si>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</si>
  <si>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</si>
  <si>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</si>
  <si>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</si>
  <si>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</si>
  <si>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</si>
  <si>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</si>
  <si>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</si>
  <si>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</si>
  <si>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</si>
  <si>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</si>
  <si>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</si>
  <si>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</si>
  <si>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</si>
  <si>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</si>
  <si>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</si>
  <si>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</si>
  <si>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</si>
  <si>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</si>
  <si>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</si>
  <si>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</si>
  <si>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</si>
  <si>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</si>
  <si>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</si>
  <si>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</si>
  <si>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</si>
  <si>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</si>
  <si>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</si>
  <si>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</si>
  <si>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</si>
  <si>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</si>
  <si>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</si>
  <si>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</si>
  <si>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</si>
  <si>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</si>
  <si>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</si>
  <si>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</si>
  <si>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</si>
  <si>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</si>
  <si>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</si>
  <si>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</si>
  <si>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</si>
  <si>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</si>
  <si>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</si>
  <si>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</si>
  <si>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</si>
  <si>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</si>
  <si>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</si>
  <si>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</si>
  <si>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</si>
  <si>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</si>
  <si>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</si>
  <si>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</si>
  <si>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</si>
  <si>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</si>
  <si>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</si>
  <si>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</si>
  <si>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</si>
  <si>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</si>
  <si>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</si>
  <si>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</si>
  <si>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</si>
  <si>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</si>
  <si>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</si>
  <si>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</si>
  <si>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</si>
  <si>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</si>
  <si>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</si>
  <si>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</si>
  <si>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</si>
  <si>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</si>
  <si>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</si>
  <si>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</si>
  <si>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</si>
  <si>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</si>
  <si>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</si>
  <si>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</si>
  <si>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</si>
  <si>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</si>
  <si>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</si>
  <si>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</si>
  <si>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</si>
  <si>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</si>
  <si>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</si>
  <si>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</si>
  <si>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</si>
  <si>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</si>
  <si>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</si>
  <si>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</si>
  <si>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</si>
  <si>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</si>
  <si>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</si>
  <si>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</si>
  <si>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</si>
  <si>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</si>
  <si>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</si>
  <si>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</si>
  <si>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</si>
  <si>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</si>
  <si>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</si>
  <si>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</si>
  <si>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</si>
  <si>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</si>
  <si>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</si>
  <si>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</si>
  <si>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</si>
  <si>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</si>
  <si>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</si>
  <si>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</si>
  <si>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</si>
  <si>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</si>
  <si>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</si>
  <si>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</si>
  <si>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</si>
  <si>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</si>
  <si>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</si>
  <si>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</si>
  <si>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</si>
  <si>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</si>
  <si>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</si>
  <si>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</si>
  <si>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</si>
  <si>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</si>
  <si>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</si>
  <si>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</si>
  <si>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</si>
  <si>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</si>
  <si>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</si>
  <si>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</si>
  <si>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</si>
  <si>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</si>
  <si>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</si>
  <si>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</si>
  <si>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</si>
  <si>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</si>
  <si>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</si>
  <si>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</si>
  <si>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</si>
  <si>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</si>
  <si>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</si>
  <si>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</si>
  <si>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</si>
  <si>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</si>
  <si>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</si>
  <si>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</si>
  <si>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</si>
  <si>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</si>
  <si>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</si>
  <si>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</si>
  <si>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</si>
  <si>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</si>
  <si>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</si>
  <si>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</si>
  <si>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</si>
  <si>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</si>
  <si>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</si>
  <si>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</si>
  <si>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</si>
  <si>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</si>
  <si>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</si>
  <si>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</si>
  <si>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</si>
  <si>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</si>
  <si>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</si>
  <si>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</si>
  <si>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</si>
  <si>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</si>
  <si>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</si>
  <si>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</si>
  <si>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</si>
  <si>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</si>
  <si>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</si>
  <si>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</si>
  <si>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</si>
  <si>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</si>
  <si>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</si>
  <si>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</si>
  <si>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</si>
  <si>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</si>
  <si>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</si>
  <si>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</si>
  <si>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</si>
  <si>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</si>
  <si>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</si>
  <si>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</si>
  <si>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</si>
  <si>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</si>
  <si>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</si>
  <si>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</si>
  <si>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</si>
  <si>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</si>
  <si>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</si>
  <si>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</si>
  <si>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</si>
  <si>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</si>
  <si>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</si>
  <si>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</si>
  <si>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</si>
  <si>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</si>
  <si>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</si>
  <si>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</si>
  <si>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</si>
  <si>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</si>
  <si>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</si>
  <si>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</si>
  <si>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</si>
  <si>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</si>
  <si>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</si>
  <si>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</si>
  <si>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</si>
  <si>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</si>
  <si>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</si>
  <si>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</si>
  <si>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</si>
  <si>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</si>
  <si>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</si>
  <si>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</si>
  <si>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</si>
  <si>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</si>
  <si>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</si>
  <si>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</si>
  <si>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</si>
  <si>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</si>
  <si>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</si>
  <si>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</si>
  <si>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</si>
  <si>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</si>
  <si>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</si>
  <si>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</si>
  <si>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</si>
  <si>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</si>
  <si>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</si>
  <si>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</si>
  <si>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</si>
  <si>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</si>
  <si>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</si>
  <si>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</si>
  <si>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</si>
  <si>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</si>
  <si>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</si>
  <si>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</si>
  <si>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</si>
  <si>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</si>
  <si>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</si>
  <si>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</si>
  <si>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</si>
  <si>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</si>
  <si>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</si>
  <si>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</si>
  <si>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</si>
  <si>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</si>
  <si>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</si>
  <si>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</si>
  <si>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</si>
  <si>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</si>
  <si>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</si>
  <si>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</si>
  <si>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</si>
  <si>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</si>
  <si>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</si>
  <si>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</si>
  <si>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</si>
  <si>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</si>
  <si>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</si>
  <si>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</si>
  <si>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</si>
  <si>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</si>
  <si>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</si>
  <si>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</si>
  <si>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</si>
  <si>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</si>
  <si>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</si>
  <si>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</si>
  <si>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</si>
  <si>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</si>
  <si>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</si>
  <si>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</si>
  <si>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</si>
  <si>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</si>
  <si>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</si>
  <si>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</si>
  <si>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</si>
  <si>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</si>
  <si>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</si>
  <si>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</si>
  <si>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</si>
  <si>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</si>
  <si>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</si>
  <si>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</si>
  <si>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</si>
  <si>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</si>
  <si>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</si>
  <si>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</si>
  <si>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</si>
  <si>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</si>
  <si>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</si>
  <si>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</si>
  <si>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</si>
  <si>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</si>
  <si>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</si>
  <si>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</si>
  <si>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</si>
  <si>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</si>
  <si>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</si>
  <si>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</si>
  <si>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</si>
  <si>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</si>
  <si>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</si>
  <si>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</si>
  <si>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</si>
  <si>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</si>
  <si>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</si>
  <si>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</si>
  <si>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</si>
  <si>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</si>
  <si>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</si>
  <si>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</si>
  <si>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</si>
  <si>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</si>
  <si>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</si>
  <si>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</si>
  <si>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</si>
  <si>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</si>
  <si>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</si>
  <si>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</si>
  <si>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</si>
  <si>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</si>
  <si>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</si>
  <si>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</si>
  <si>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</si>
  <si>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</si>
  <si>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</si>
  <si>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</si>
  <si>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</si>
  <si>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</si>
  <si>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</si>
  <si>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</si>
  <si>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</si>
  <si>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</si>
  <si>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</si>
  <si>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</si>
  <si>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</si>
  <si>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</si>
  <si>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</si>
  <si>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</si>
  <si>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</si>
  <si>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</si>
  <si>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</si>
  <si>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</si>
  <si>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</si>
  <si>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</si>
  <si>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</si>
  <si>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</si>
  <si>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</si>
  <si>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</si>
  <si>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</si>
  <si>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</si>
  <si>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</si>
  <si>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</si>
  <si>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</si>
  <si>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</si>
  <si>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</si>
  <si>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</si>
  <si>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</si>
  <si>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</si>
  <si>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</si>
  <si>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</si>
  <si>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</si>
  <si>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</si>
  <si>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</si>
  <si>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</si>
  <si>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</si>
  <si>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</si>
  <si>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</si>
  <si>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</si>
  <si>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</si>
  <si>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</si>
  <si>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</si>
  <si>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</si>
  <si>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</si>
  <si>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</si>
  <si>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</si>
  <si>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</si>
  <si>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</si>
  <si>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</si>
  <si>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</si>
  <si>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</si>
  <si>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</si>
  <si>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</si>
  <si>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</si>
  <si>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</si>
  <si>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</si>
  <si>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</si>
  <si>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</si>
  <si>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</si>
  <si>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</si>
  <si>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</si>
  <si>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</si>
  <si>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</si>
  <si>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</si>
  <si>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</si>
  <si>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</si>
  <si>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</si>
  <si>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</si>
  <si>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</si>
  <si>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</si>
  <si>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</si>
  <si>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</si>
  <si>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</si>
  <si>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</si>
  <si>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</si>
  <si>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</si>
  <si>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</si>
  <si>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</si>
  <si>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</si>
  <si>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</si>
  <si>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</si>
  <si>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</si>
  <si>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</si>
  <si>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</si>
  <si>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</si>
  <si>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</si>
  <si>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</si>
  <si>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</si>
  <si>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</si>
  <si>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</si>
  <si>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</si>
  <si>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</si>
  <si>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</si>
  <si>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</si>
  <si>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</si>
  <si>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</si>
  <si>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</si>
  <si>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</si>
  <si>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</si>
  <si>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</si>
  <si>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</si>
  <si>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</si>
  <si>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</si>
  <si>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</si>
  <si>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</si>
  <si>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</si>
  <si>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</si>
  <si>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</si>
  <si>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</si>
  <si>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</si>
  <si>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</si>
  <si>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</si>
  <si>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</si>
  <si>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</si>
  <si>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</si>
  <si>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</si>
  <si>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</si>
  <si>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</si>
  <si>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</si>
  <si>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</si>
  <si>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</si>
  <si>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</si>
  <si>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</si>
  <si>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</si>
  <si>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</si>
  <si>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</si>
  <si>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</si>
  <si>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</si>
  <si>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</si>
  <si>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</si>
  <si>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</si>
  <si>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</si>
  <si>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</si>
  <si>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</si>
  <si>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</si>
  <si>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</si>
  <si>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</si>
  <si>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</si>
  <si>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</si>
  <si>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</si>
  <si>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</si>
  <si>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</si>
  <si>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</si>
  <si>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</si>
  <si>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</si>
  <si>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</si>
  <si>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</si>
  <si>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</si>
  <si>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</si>
  <si>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</si>
  <si>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</si>
  <si>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</si>
  <si>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</si>
  <si>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</si>
  <si>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</si>
  <si>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</si>
  <si>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</si>
  <si>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</si>
  <si>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</si>
  <si>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</si>
  <si>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</si>
  <si>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</si>
  <si>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</si>
  <si>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</si>
  <si>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</si>
  <si>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</si>
  <si>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</si>
  <si>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</si>
  <si>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</si>
  <si>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</si>
  <si>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</si>
  <si>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</si>
  <si>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</si>
  <si>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</si>
  <si>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</si>
  <si>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</si>
  <si>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</si>
  <si>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</si>
  <si>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</si>
  <si>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</si>
  <si>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</si>
  <si>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</si>
  <si>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</si>
  <si>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</si>
  <si>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</si>
  <si>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</si>
  <si>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</si>
  <si>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</si>
  <si>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</si>
  <si>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</si>
  <si>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</si>
  <si>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</si>
  <si>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</si>
  <si>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</si>
  <si>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</si>
  <si>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</si>
  <si>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</si>
  <si>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</si>
  <si>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</si>
  <si>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</si>
  <si>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</si>
  <si>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</si>
  <si>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</si>
  <si>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</si>
  <si>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</si>
  <si>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</si>
  <si>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</si>
  <si>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</si>
  <si>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</si>
  <si>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</si>
  <si>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</si>
  <si>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</si>
  <si>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</si>
  <si>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</si>
  <si>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</si>
  <si>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</si>
  <si>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</si>
  <si>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</si>
  <si>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</si>
  <si>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</si>
  <si>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</si>
  <si>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</si>
  <si>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</si>
  <si>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</si>
  <si>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</si>
  <si>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</si>
  <si>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</si>
  <si>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</si>
  <si>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</si>
  <si>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</si>
  <si>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</si>
  <si>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</si>
  <si>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</si>
  <si>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</si>
  <si>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</si>
  <si>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</si>
  <si>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</si>
  <si>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</si>
  <si>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</si>
  <si>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</si>
  <si>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</si>
  <si>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</si>
  <si>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</si>
  <si>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</si>
  <si>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</si>
  <si>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</si>
  <si>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</si>
  <si>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</si>
  <si>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</si>
  <si>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</si>
  <si>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</si>
  <si>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</si>
  <si>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</si>
  <si>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</si>
  <si>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</si>
  <si>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</si>
  <si>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</si>
  <si>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</si>
  <si>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</si>
  <si>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</si>
  <si>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</si>
  <si>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</si>
  <si>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</si>
  <si>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</si>
  <si>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</si>
  <si>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</si>
  <si>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</si>
  <si>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</si>
  <si>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</si>
  <si>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</si>
  <si>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</si>
  <si>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</si>
  <si>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</si>
  <si>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</si>
  <si>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</si>
  <si>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</si>
  <si>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</si>
  <si>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</si>
  <si>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</si>
  <si>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</si>
  <si>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</si>
  <si>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</si>
  <si>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</si>
  <si>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</si>
  <si>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</si>
  <si>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</si>
  <si>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</si>
  <si>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</si>
  <si>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</si>
  <si>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</si>
  <si>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</si>
  <si>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</si>
  <si>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</si>
  <si>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</si>
  <si>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</si>
  <si>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</si>
  <si>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</si>
  <si>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</si>
  <si>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</si>
  <si>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</si>
  <si>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</si>
  <si>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</si>
  <si>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</si>
  <si>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</si>
  <si>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</si>
  <si>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</si>
  <si>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</si>
  <si>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</si>
  <si>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</si>
  <si>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</si>
  <si>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</si>
  <si>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</si>
  <si>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</si>
  <si>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</si>
  <si>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</si>
  <si>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</si>
  <si>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</si>
  <si>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</si>
  <si>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</si>
  <si>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</si>
  <si>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</si>
  <si>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</si>
  <si>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</si>
  <si>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</si>
  <si>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</si>
  <si>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</si>
  <si>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</si>
  <si>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</si>
  <si>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</si>
  <si>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</si>
  <si>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</si>
  <si>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</si>
  <si>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</si>
  <si>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</si>
  <si>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</si>
  <si>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</si>
  <si>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</si>
  <si>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</si>
  <si>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</si>
  <si>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</si>
  <si>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</si>
  <si>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</si>
  <si>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</si>
  <si>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</si>
  <si>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</si>
  <si>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</si>
  <si>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</si>
  <si>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</si>
  <si>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</si>
  <si>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</si>
  <si>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</si>
  <si>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</si>
  <si>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</si>
  <si>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</si>
  <si>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</si>
  <si>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</si>
  <si>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</si>
  <si>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</si>
  <si>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</si>
  <si>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</si>
  <si>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</si>
  <si>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</si>
  <si>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</si>
  <si>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</si>
  <si>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</si>
  <si>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</si>
  <si>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</si>
  <si>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</si>
  <si>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</si>
  <si>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</si>
  <si>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</si>
  <si>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</si>
  <si>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</si>
  <si>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</si>
  <si>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</si>
  <si>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</si>
  <si>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</si>
  <si>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</si>
  <si>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</si>
  <si>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</si>
  <si>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</si>
  <si>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</si>
  <si>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</si>
  <si>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</si>
  <si>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</si>
  <si>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</si>
  <si>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</si>
  <si>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</si>
  <si>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</si>
  <si>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</si>
  <si>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</si>
  <si>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</si>
  <si>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</si>
  <si>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</si>
  <si>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</si>
  <si>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</si>
  <si>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</si>
  <si>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</si>
  <si>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</si>
  <si>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</si>
  <si>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</si>
  <si>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</si>
  <si>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</si>
  <si>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</si>
  <si>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</si>
  <si>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</si>
  <si>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</si>
  <si>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</si>
  <si>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</si>
  <si>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</si>
  <si>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</si>
  <si>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</si>
  <si>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</si>
  <si>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</si>
  <si>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</si>
  <si>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</si>
  <si>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</si>
  <si>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</si>
  <si>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</si>
  <si>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</si>
  <si>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</si>
  <si>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</si>
  <si>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</si>
  <si>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</si>
  <si>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</si>
  <si>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</si>
  <si>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</si>
  <si>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</si>
  <si>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</si>
  <si>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</si>
  <si>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</si>
  <si>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</si>
  <si>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</si>
  <si>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</si>
  <si>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</si>
  <si>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</si>
  <si>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</si>
  <si>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</si>
  <si>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</si>
  <si>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</si>
  <si>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</si>
  <si>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</si>
  <si>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</si>
  <si>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</si>
  <si>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</si>
  <si>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</si>
  <si>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</si>
  <si>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</si>
  <si>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</si>
  <si>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</si>
  <si>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</si>
  <si>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</si>
  <si>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</si>
  <si>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</si>
  <si>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</si>
  <si>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</si>
  <si>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</si>
  <si>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</si>
  <si>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</si>
  <si>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</si>
  <si>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</si>
  <si>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</si>
  <si>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</si>
  <si>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</si>
  <si>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</si>
  <si>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</si>
  <si>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</si>
  <si>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</si>
  <si>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</si>
  <si>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</si>
  <si>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</si>
  <si>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</si>
  <si>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</si>
  <si>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</si>
  <si>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</si>
  <si>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</si>
  <si>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</si>
  <si>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</si>
  <si>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</si>
  <si>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</si>
  <si>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</si>
  <si>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</si>
  <si>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</si>
  <si>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</si>
  <si>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</si>
  <si>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</si>
  <si>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</si>
  <si>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</si>
  <si>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</si>
  <si>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</si>
  <si>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</si>
  <si>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</si>
  <si>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</si>
  <si>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</si>
  <si>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</si>
  <si>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</si>
  <si>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</si>
  <si>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</si>
  <si>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</si>
  <si>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</si>
  <si>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</si>
  <si>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</si>
  <si>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</si>
  <si>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</si>
  <si>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</si>
  <si>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</si>
  <si>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</si>
  <si>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</si>
  <si>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</si>
  <si>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</si>
  <si>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</si>
  <si>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</si>
  <si>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</si>
  <si>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</si>
  <si>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</si>
  <si>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</si>
  <si>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</si>
  <si>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</si>
  <si>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</si>
  <si>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</si>
  <si>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</si>
  <si>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</si>
  <si>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</si>
  <si>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</si>
  <si>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</si>
  <si>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</si>
  <si>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</si>
  <si>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</si>
  <si>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</si>
  <si>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</si>
  <si>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</si>
  <si>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</si>
  <si>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</si>
  <si>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</si>
  <si>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</si>
  <si>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</si>
  <si>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</si>
  <si>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</si>
  <si>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</si>
  <si>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</si>
  <si>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</si>
  <si>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</si>
  <si>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</si>
  <si>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</si>
  <si>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</si>
  <si>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</si>
  <si>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</si>
  <si>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</si>
  <si>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</si>
  <si>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</si>
  <si>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</si>
  <si>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</si>
  <si>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</si>
  <si>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</si>
  <si>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</si>
  <si>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</si>
  <si>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</si>
  <si>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</si>
  <si>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</si>
  <si>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</si>
  <si>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</si>
  <si>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</si>
  <si>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</si>
  <si>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</si>
  <si>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</si>
  <si>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</si>
  <si>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</si>
  <si>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</si>
  <si>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</si>
  <si>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</si>
  <si>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</si>
  <si>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</si>
  <si>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</si>
  <si>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</si>
  <si>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</si>
  <si>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</si>
  <si>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</si>
  <si>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</si>
  <si>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</si>
  <si>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</si>
  <si>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</si>
  <si>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</si>
  <si>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</si>
  <si>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</si>
  <si>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</si>
  <si>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</si>
  <si>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</si>
  <si>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</si>
  <si>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</si>
  <si>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</si>
  <si>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</si>
  <si>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</si>
  <si>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</si>
  <si>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</si>
  <si>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</si>
  <si>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</si>
  <si>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</si>
  <si>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</si>
  <si>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</si>
  <si>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</si>
  <si>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</si>
  <si>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</si>
  <si>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</si>
  <si>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</si>
  <si>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</si>
  <si>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</si>
  <si>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</si>
  <si>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</si>
  <si>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</si>
  <si>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</si>
  <si>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</si>
  <si>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</si>
  <si>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</si>
  <si>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</si>
  <si>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</si>
  <si>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</si>
  <si>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</si>
  <si>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</si>
  <si>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</si>
  <si>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</si>
  <si>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</si>
  <si>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</si>
  <si>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</si>
  <si>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</si>
  <si>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</si>
  <si>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</si>
  <si>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</si>
  <si>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</si>
  <si>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</si>
  <si>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</si>
  <si>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</si>
  <si>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</si>
  <si>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</si>
  <si>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</si>
  <si>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</si>
  <si>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</si>
  <si>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</si>
  <si>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</si>
  <si>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</si>
  <si>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</si>
  <si>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</si>
  <si>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</si>
  <si>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</si>
  <si>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</si>
  <si>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</si>
  <si>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</si>
  <si>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</si>
  <si>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</si>
  <si>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</si>
  <si>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</si>
  <si>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</si>
  <si>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</si>
  <si>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</si>
  <si>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</si>
  <si>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</si>
  <si>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</si>
  <si>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</si>
  <si>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</si>
  <si>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</si>
  <si>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</si>
  <si>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</si>
  <si>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</si>
  <si>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</si>
  <si>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</si>
  <si>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</si>
  <si>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</si>
  <si>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</si>
  <si>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</si>
  <si>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</si>
  <si>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</si>
  <si>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</si>
  <si>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</si>
  <si>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</si>
  <si>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</si>
  <si>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</si>
  <si>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</si>
  <si>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</si>
  <si>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</si>
  <si>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</si>
  <si>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</si>
  <si>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</si>
  <si>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</si>
  <si>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</si>
  <si>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</si>
  <si>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</si>
  <si>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</si>
  <si>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</si>
  <si>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</si>
  <si>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</si>
  <si>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</si>
  <si>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</si>
  <si>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</si>
  <si>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</si>
  <si>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</si>
  <si>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</si>
  <si>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</si>
  <si>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</si>
  <si>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</si>
  <si>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</si>
  <si>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</si>
  <si>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</si>
  <si>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</si>
  <si>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</si>
  <si>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</si>
  <si>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</si>
  <si>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</si>
  <si>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</si>
  <si>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</si>
  <si>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</si>
  <si>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</si>
  <si>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</si>
  <si>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</si>
  <si>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</si>
  <si>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</si>
  <si>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</si>
  <si>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</si>
  <si>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</si>
  <si>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</si>
  <si>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</si>
  <si>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</si>
  <si>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</si>
  <si>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</si>
  <si>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</si>
  <si>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</si>
  <si>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</si>
  <si>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</si>
  <si>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</si>
  <si>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</si>
  <si>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</si>
  <si>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</si>
  <si>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</si>
  <si>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</si>
  <si>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</si>
  <si>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</si>
  <si>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</si>
  <si>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</si>
  <si>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</si>
  <si>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</si>
  <si>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</si>
  <si>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</si>
  <si>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</si>
  <si>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</si>
  <si>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</si>
  <si>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</si>
  <si>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</si>
  <si>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</si>
  <si>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</si>
  <si>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</si>
  <si>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</si>
  <si>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</si>
  <si>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</si>
  <si>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</si>
  <si>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</si>
  <si>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</si>
  <si>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</si>
  <si>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</si>
  <si>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</si>
  <si>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</si>
  <si>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</si>
  <si>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</si>
  <si>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</si>
  <si>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</si>
  <si>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</si>
  <si>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</si>
  <si>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</si>
  <si>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</si>
  <si>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</si>
  <si>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</si>
  <si>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</si>
  <si>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</si>
  <si>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</si>
  <si>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</si>
  <si>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</si>
  <si>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</si>
  <si>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</si>
  <si>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</si>
  <si>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</si>
  <si>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</si>
  <si>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</si>
  <si>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</si>
  <si>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</si>
  <si>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</si>
  <si>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</si>
  <si>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</si>
  <si>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</si>
  <si>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</si>
  <si>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</si>
  <si>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</si>
  <si>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</si>
  <si>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</si>
  <si>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</si>
  <si>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</si>
  <si>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</si>
  <si>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</si>
  <si>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</si>
  <si>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</si>
  <si>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</si>
  <si>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</si>
  <si>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</si>
  <si>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</si>
  <si>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</si>
  <si>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</si>
  <si>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</si>
  <si>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</si>
  <si>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</si>
  <si>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</si>
  <si>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</si>
  <si>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</si>
  <si>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</si>
  <si>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</si>
  <si>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</si>
  <si>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</si>
  <si>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</si>
  <si>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</si>
  <si>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</si>
  <si>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</si>
  <si>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</si>
  <si>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</si>
  <si>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</si>
  <si>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</si>
  <si>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</si>
  <si>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</si>
  <si>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</si>
  <si>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</si>
  <si>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</si>
  <si>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</si>
  <si>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</si>
  <si>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</si>
  <si>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</si>
  <si>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</si>
  <si>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</si>
  <si>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</si>
  <si>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</si>
  <si>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</si>
  <si>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</si>
  <si>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</si>
  <si>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</si>
  <si>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</si>
  <si>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</si>
  <si>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</si>
  <si>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</si>
  <si>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</si>
  <si>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</si>
  <si>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</si>
  <si>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</si>
  <si>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</si>
  <si>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</si>
  <si>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</si>
  <si>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</si>
  <si>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</si>
  <si>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</si>
  <si>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</si>
  <si>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</si>
  <si>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</si>
  <si>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</si>
  <si>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</si>
  <si>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</si>
  <si>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</si>
  <si>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</si>
  <si>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</si>
  <si>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</si>
  <si>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</si>
  <si>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</si>
  <si>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</si>
  <si>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</si>
  <si>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</si>
  <si>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</si>
  <si>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</si>
  <si>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</si>
  <si>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</si>
  <si>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</si>
  <si>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</si>
  <si>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</si>
  <si>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</si>
  <si>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</si>
  <si>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</si>
  <si>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</si>
  <si>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</si>
  <si>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</si>
  <si>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</si>
  <si>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</si>
  <si>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</si>
  <si>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</si>
  <si>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</si>
  <si>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</si>
  <si>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</si>
  <si>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</si>
  <si>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</si>
  <si>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</si>
  <si>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</si>
  <si>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</si>
  <si>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</si>
  <si>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</si>
  <si>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</si>
  <si>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</si>
  <si>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</si>
  <si>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</si>
  <si>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</si>
  <si>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</si>
  <si>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</si>
  <si>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</si>
  <si>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</si>
  <si>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</si>
  <si>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</si>
  <si>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</si>
  <si>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</si>
  <si>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</si>
  <si>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</si>
  <si>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</si>
  <si>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</si>
  <si>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</si>
  <si>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</si>
  <si>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</si>
  <si>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</si>
  <si>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</si>
  <si>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</si>
  <si>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</si>
  <si>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</si>
  <si>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</si>
  <si>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</si>
  <si>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</si>
  <si>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</si>
  <si>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</si>
  <si>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</si>
  <si>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</si>
  <si>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</si>
  <si>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</si>
  <si>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</si>
  <si>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</si>
  <si>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</si>
  <si>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</si>
  <si>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</si>
  <si>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</si>
  <si>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</si>
  <si>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</si>
  <si>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</si>
  <si>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</si>
  <si>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</si>
  <si>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</si>
  <si>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</si>
  <si>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</si>
  <si>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</si>
  <si>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</si>
  <si>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</si>
  <si>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</si>
  <si>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</si>
  <si>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</si>
  <si>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</si>
  <si>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</si>
  <si>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</si>
  <si>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</si>
  <si>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</si>
  <si>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</si>
  <si>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</si>
  <si>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</si>
  <si>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</si>
  <si>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</si>
  <si>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</si>
  <si>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</si>
  <si>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</si>
  <si>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</si>
  <si>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</si>
  <si>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</si>
  <si>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</si>
  <si>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</si>
  <si>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</si>
  <si>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</si>
  <si>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</si>
  <si>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</si>
  <si>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</si>
  <si>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</si>
  <si>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</si>
  <si>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</si>
  <si>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</si>
  <si>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</si>
  <si>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</si>
  <si>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</si>
  <si>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</si>
  <si>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</si>
  <si>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</si>
  <si>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</si>
  <si>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</si>
  <si>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</si>
  <si>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</si>
  <si>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</si>
  <si>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</si>
  <si>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</si>
  <si>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</si>
  <si>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</si>
  <si>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</si>
  <si>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</si>
  <si>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</si>
  <si>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</si>
  <si>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</si>
  <si>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</si>
  <si>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</si>
  <si>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</si>
  <si>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</si>
  <si>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</si>
  <si>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</si>
  <si>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</si>
  <si>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</si>
  <si>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</si>
  <si>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</si>
  <si>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</si>
  <si>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</si>
  <si>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</si>
  <si>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</si>
  <si>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</si>
  <si>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</si>
  <si>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</si>
  <si>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</si>
  <si>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</si>
  <si>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</si>
  <si>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</si>
  <si>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</si>
  <si>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</si>
  <si>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</si>
  <si>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</si>
  <si>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</si>
  <si>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</si>
  <si>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</si>
  <si>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</si>
  <si>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</si>
  <si>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</si>
  <si>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</si>
  <si>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</si>
  <si>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</si>
  <si>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</si>
  <si>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</si>
  <si>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</si>
  <si>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</si>
  <si>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</si>
  <si>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</si>
  <si>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</si>
  <si>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</si>
  <si>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</si>
  <si>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</si>
  <si>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</si>
  <si>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</si>
  <si>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</si>
  <si>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</si>
  <si>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</si>
  <si>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</si>
  <si>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</si>
  <si>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</si>
  <si>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</si>
  <si>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</si>
  <si>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</si>
  <si>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</si>
  <si>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</si>
  <si>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</si>
  <si>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</si>
  <si>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</si>
  <si>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</si>
  <si>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</si>
  <si>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</si>
  <si>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</si>
  <si>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</si>
  <si>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</si>
  <si>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</si>
  <si>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</si>
  <si>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</si>
  <si>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</si>
  <si>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</si>
  <si>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</si>
  <si>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</si>
  <si>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</si>
  <si>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</si>
  <si>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</si>
  <si>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</si>
  <si>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</si>
  <si>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</si>
  <si>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</si>
  <si>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</si>
  <si>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</si>
  <si>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</si>
  <si>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</si>
  <si>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</si>
  <si>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</si>
  <si>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</si>
  <si>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</si>
  <si>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</si>
  <si>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</si>
  <si>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</si>
  <si>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</si>
  <si>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</si>
  <si>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</si>
  <si>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</si>
  <si>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</si>
  <si>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</si>
  <si>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</si>
  <si>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</si>
  <si>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</si>
  <si>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</si>
  <si>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</si>
  <si>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</si>
  <si>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</si>
  <si>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</si>
  <si>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</si>
  <si>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</si>
  <si>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</si>
  <si>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</si>
  <si>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</si>
  <si>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</si>
  <si>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</si>
  <si>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</si>
  <si>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</si>
  <si>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</si>
  <si>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</si>
  <si>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</si>
  <si>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</si>
  <si>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</si>
  <si>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</si>
  <si>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</si>
  <si>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</si>
  <si>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</si>
  <si>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</si>
  <si>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</si>
  <si>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</si>
  <si>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</si>
  <si>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</si>
  <si>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</si>
  <si>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</si>
  <si>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</si>
  <si>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</si>
  <si>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</si>
  <si>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</si>
  <si>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</si>
  <si>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</si>
  <si>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</si>
  <si>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</si>
  <si>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</si>
  <si>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</si>
  <si>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</si>
  <si>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</si>
  <si>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</si>
  <si>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</si>
  <si>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</si>
  <si>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</si>
  <si>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</si>
  <si>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</si>
  <si>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</si>
  <si>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</si>
  <si>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</si>
  <si>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</si>
  <si>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</si>
  <si>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</si>
  <si>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</si>
  <si>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</si>
  <si>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</si>
  <si>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</si>
  <si>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</si>
  <si>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</si>
  <si>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</si>
  <si>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</si>
  <si>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</si>
  <si>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</si>
  <si>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</si>
  <si>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</si>
  <si>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</si>
  <si>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</si>
  <si>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</si>
  <si>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</si>
  <si>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</si>
  <si>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</si>
  <si>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</si>
  <si>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</si>
  <si>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</si>
  <si>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</si>
  <si>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</si>
  <si>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</si>
  <si>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</si>
  <si>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</si>
  <si>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</si>
  <si>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</si>
  <si>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</si>
  <si>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</si>
  <si>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</si>
  <si>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</si>
  <si>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</si>
  <si>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</si>
  <si>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</si>
  <si>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</si>
  <si>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</si>
  <si>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</si>
  <si>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</si>
  <si>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</si>
  <si>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</si>
  <si>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</si>
  <si>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</si>
  <si>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</si>
  <si>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</si>
  <si>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</si>
  <si>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</si>
  <si>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</si>
  <si>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</si>
  <si>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</si>
  <si>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</si>
  <si>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</si>
  <si>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</si>
  <si>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</si>
  <si>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</si>
  <si>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</si>
  <si>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</si>
  <si>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</si>
  <si>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</si>
  <si>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</si>
  <si>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</si>
  <si>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</si>
  <si>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</si>
  <si>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</si>
  <si>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</si>
  <si>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</si>
  <si>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</si>
  <si>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</si>
  <si>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</si>
  <si>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</si>
  <si>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</si>
  <si>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</si>
  <si>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</si>
  <si>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</si>
  <si>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</si>
  <si>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</si>
  <si>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</si>
  <si>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</si>
  <si>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</si>
  <si>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</si>
  <si>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</si>
  <si>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</si>
  <si>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</si>
  <si>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</si>
  <si>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</si>
  <si>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</si>
  <si>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</si>
  <si>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</si>
  <si>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</si>
  <si>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</si>
  <si>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</si>
  <si>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</si>
  <si>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</si>
  <si>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</si>
  <si>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</si>
  <si>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</si>
  <si>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</si>
  <si>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</si>
  <si>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</si>
  <si>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</si>
  <si>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</si>
  <si>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</si>
  <si>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</si>
  <si>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</si>
  <si>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</si>
  <si>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</si>
  <si>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</si>
  <si>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</si>
  <si>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</si>
  <si>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</si>
  <si>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</si>
  <si>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</si>
  <si>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</si>
  <si>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</si>
  <si>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</si>
  <si>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</si>
  <si>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</si>
  <si>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</si>
  <si>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</si>
  <si>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</si>
  <si>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</si>
  <si>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</si>
  <si>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</si>
  <si>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</si>
  <si>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</si>
  <si>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</si>
  <si>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</si>
  <si>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</si>
  <si>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</si>
  <si>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</si>
  <si>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</si>
  <si>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</si>
  <si>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</si>
  <si>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</si>
  <si>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</si>
  <si>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</si>
  <si>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</si>
  <si>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</si>
  <si>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</si>
  <si>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</si>
  <si>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</si>
  <si>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</si>
  <si>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</si>
  <si>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</si>
  <si>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</si>
  <si>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</si>
  <si>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</si>
  <si>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</si>
  <si>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</si>
  <si>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</si>
  <si>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</si>
  <si>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</si>
  <si>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</si>
  <si>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</si>
  <si>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</si>
  <si>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</si>
  <si>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</si>
  <si>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</si>
  <si>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</si>
  <si>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</si>
  <si>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</si>
  <si>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</si>
  <si>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</si>
  <si>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</si>
  <si>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</si>
  <si>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</si>
  <si>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</si>
  <si>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</si>
  <si>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</si>
  <si>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</si>
  <si>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</si>
  <si>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</si>
  <si>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</si>
  <si>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</si>
  <si>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</si>
  <si>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</si>
  <si>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</si>
  <si>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</si>
  <si>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</si>
  <si>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</si>
  <si>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</si>
  <si>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</si>
  <si>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</si>
  <si>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</si>
  <si>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</si>
  <si>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</si>
  <si>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</si>
  <si>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</si>
  <si>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</si>
  <si>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</si>
  <si>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</si>
  <si>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</si>
  <si>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</si>
  <si>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</si>
  <si>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</si>
  <si>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</si>
  <si>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</si>
  <si>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</si>
  <si>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</si>
  <si>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</si>
  <si>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</si>
  <si>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</si>
  <si>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</si>
  <si>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</si>
  <si>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</si>
  <si>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</si>
  <si>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</si>
  <si>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</si>
  <si>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</si>
  <si>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</si>
  <si>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</si>
  <si>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</si>
  <si>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</si>
  <si>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</si>
  <si>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</si>
  <si>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</si>
  <si>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</si>
  <si>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</si>
  <si>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</si>
  <si>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</si>
  <si>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</si>
  <si>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</si>
  <si>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</si>
  <si>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</si>
  <si>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</si>
  <si>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</si>
  <si>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</si>
  <si>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</si>
  <si>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</si>
  <si>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</si>
  <si>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</si>
  <si>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</si>
  <si>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</si>
  <si>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</si>
  <si>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</si>
  <si>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</si>
  <si>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</si>
  <si>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</si>
  <si>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</si>
  <si>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</si>
  <si>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</si>
  <si>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</si>
  <si>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</si>
  <si>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</si>
  <si>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</si>
  <si>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</si>
  <si>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</si>
  <si>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</si>
  <si>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</si>
  <si>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</si>
  <si>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</si>
  <si>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</si>
  <si>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</si>
  <si>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</si>
  <si>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</si>
  <si>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</si>
  <si>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</si>
  <si>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</si>
  <si>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</si>
  <si>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</si>
  <si>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</si>
  <si>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</si>
  <si>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</si>
  <si>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</si>
  <si>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</si>
  <si>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</si>
  <si>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</si>
  <si>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</si>
  <si>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</si>
  <si>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</si>
  <si>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</si>
  <si>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</si>
  <si>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</si>
  <si>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</si>
  <si>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</si>
  <si>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</si>
  <si>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</si>
  <si>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</si>
  <si>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</si>
  <si>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</si>
  <si>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</si>
  <si>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</si>
  <si>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</si>
  <si>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</si>
  <si>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</si>
  <si>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</si>
  <si>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</si>
  <si>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</si>
  <si>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</si>
  <si>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</si>
  <si>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</si>
  <si>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</si>
  <si>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</si>
  <si>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</si>
  <si>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</si>
  <si>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</si>
  <si>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</si>
  <si>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</si>
  <si>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</si>
  <si>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</si>
  <si>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</si>
  <si>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</si>
  <si>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</si>
  <si>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</si>
  <si>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</si>
  <si>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</si>
  <si>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</si>
  <si>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</si>
  <si>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</si>
  <si>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</si>
  <si>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</si>
  <si>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</si>
  <si>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</si>
  <si>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</si>
  <si>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</si>
  <si>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</si>
  <si>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</si>
  <si>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</si>
  <si>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</si>
  <si>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</si>
  <si>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</si>
  <si>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</si>
  <si>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</si>
  <si>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</si>
  <si>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</si>
  <si>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</si>
  <si>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</si>
  <si>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</si>
  <si>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</si>
  <si>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</si>
  <si>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</si>
  <si>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</si>
  <si>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</si>
  <si>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</si>
  <si>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</si>
  <si>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</si>
  <si>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</si>
  <si>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</si>
  <si>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</si>
  <si>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</si>
  <si>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</si>
  <si>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</si>
  <si>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</si>
  <si>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</si>
  <si>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</si>
  <si>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</si>
  <si>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</si>
  <si>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</si>
  <si>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</si>
  <si>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</si>
  <si>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</si>
  <si>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</si>
  <si>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</si>
  <si>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</si>
  <si>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</si>
  <si>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</si>
  <si>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</si>
  <si>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</si>
  <si>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</si>
  <si>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</si>
  <si>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</si>
  <si>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</si>
  <si>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</si>
  <si>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</si>
  <si>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</si>
  <si>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</si>
  <si>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</si>
  <si>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</si>
  <si>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</si>
  <si>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</si>
  <si>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</si>
  <si>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</si>
  <si>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</si>
  <si>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</si>
  <si>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</si>
  <si>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</si>
  <si>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</si>
  <si>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</si>
  <si>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</si>
  <si>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</si>
  <si>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</si>
  <si>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</si>
  <si>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</si>
  <si>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</si>
  <si>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</si>
  <si>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</si>
  <si>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</si>
  <si>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</si>
  <si>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</si>
  <si>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</si>
  <si>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</si>
  <si>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</si>
  <si>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</si>
  <si>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</si>
  <si>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</si>
  <si>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</si>
  <si>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</si>
  <si>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</si>
  <si>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</si>
  <si>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</si>
  <si>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</si>
  <si>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</si>
  <si>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</si>
  <si>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</si>
  <si>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</si>
  <si>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</si>
  <si>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</si>
  <si>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</si>
  <si>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</si>
  <si>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</si>
  <si>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</si>
  <si>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</si>
  <si>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</si>
  <si>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</si>
  <si>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</si>
  <si>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</si>
  <si>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</si>
  <si>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</si>
  <si>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</si>
  <si>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</si>
  <si>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</si>
  <si>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</si>
  <si>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</si>
  <si>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</si>
  <si>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</si>
  <si>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</si>
  <si>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</si>
  <si>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</si>
  <si>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</si>
  <si>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</si>
  <si>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</si>
  <si>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</si>
  <si>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</si>
  <si>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</si>
  <si>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</si>
  <si>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</si>
  <si>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</si>
  <si>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</si>
  <si>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</si>
  <si>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</si>
  <si>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</si>
  <si>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</si>
  <si>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</si>
  <si>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</si>
  <si>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</si>
  <si>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</si>
  <si>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</si>
  <si>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</si>
  <si>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</si>
  <si>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</si>
  <si>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</si>
  <si>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</si>
  <si>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</si>
  <si>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</si>
  <si>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</si>
  <si>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</si>
  <si>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</si>
  <si>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</si>
  <si>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</si>
  <si>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</si>
  <si>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</si>
  <si>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</si>
  <si>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</si>
  <si>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</si>
  <si>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</si>
  <si>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</si>
  <si>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</si>
  <si>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</si>
  <si>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</si>
  <si>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</si>
  <si>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</si>
  <si>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</si>
  <si>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</si>
  <si>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</si>
  <si>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</si>
  <si>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</si>
  <si>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</si>
  <si>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</si>
  <si>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</si>
  <si>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</si>
  <si>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</si>
  <si>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</si>
  <si>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</si>
  <si>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</si>
  <si>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</si>
  <si>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</si>
  <si>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</si>
  <si>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</si>
  <si>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</si>
  <si>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</si>
  <si>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</si>
  <si>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</si>
  <si>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</si>
  <si>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</si>
  <si>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</si>
  <si>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</si>
  <si>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</si>
  <si>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</si>
  <si>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</si>
  <si>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</si>
  <si>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</si>
  <si>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</si>
  <si>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</si>
  <si>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</si>
  <si>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</si>
  <si>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</si>
  <si>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</si>
  <si>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</si>
  <si>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</si>
  <si>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</si>
  <si>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</si>
  <si>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</si>
  <si>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</si>
  <si>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</si>
  <si>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</si>
  <si>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</si>
  <si>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</si>
  <si>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</si>
  <si>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</si>
  <si>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</si>
  <si>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</si>
  <si>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</si>
  <si>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</si>
  <si>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</si>
  <si>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</si>
  <si>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</si>
  <si>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</si>
  <si>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</si>
  <si>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</si>
  <si>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</si>
  <si>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</si>
  <si>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</si>
  <si>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</si>
  <si>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</si>
  <si>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</si>
  <si>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</si>
  <si>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</si>
  <si>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</si>
  <si>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</si>
  <si>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</si>
  <si>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</si>
  <si>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</si>
  <si>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</si>
  <si>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</si>
  <si>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</si>
  <si>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</si>
  <si>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</si>
  <si>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</si>
  <si>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</si>
  <si>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</si>
  <si>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</si>
  <si>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</si>
  <si>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</si>
  <si>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</si>
  <si>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</si>
  <si>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</si>
  <si>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</si>
  <si>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</si>
  <si>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</si>
  <si>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</si>
  <si>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</si>
  <si>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</si>
  <si>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</si>
  <si>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</si>
  <si>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</si>
  <si>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</si>
  <si>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</si>
  <si>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</si>
  <si>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</si>
  <si>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</si>
  <si>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</si>
  <si>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</si>
  <si>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</si>
  <si>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</si>
  <si>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</si>
  <si>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</si>
  <si>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</si>
  <si>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</si>
  <si>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</si>
  <si>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</si>
  <si>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</si>
  <si>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</si>
  <si>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</si>
  <si>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</si>
  <si>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</si>
  <si>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</si>
  <si>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</si>
  <si>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</si>
  <si>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</si>
  <si>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</si>
  <si>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</si>
  <si>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</si>
  <si>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</si>
  <si>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</si>
  <si>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</si>
  <si>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</si>
  <si>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</si>
  <si>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</si>
  <si>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</si>
  <si>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</si>
  <si>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</si>
  <si>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</si>
  <si>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</si>
  <si>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</si>
  <si>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</si>
  <si>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</si>
  <si>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</si>
  <si>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</si>
  <si>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</si>
  <si>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</si>
  <si>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</si>
  <si>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</si>
  <si>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</si>
  <si>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</si>
  <si>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</si>
  <si>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</si>
  <si>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</si>
  <si>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</si>
  <si>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</si>
  <si>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</si>
  <si>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</si>
  <si>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</si>
  <si>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</si>
  <si>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</si>
  <si>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</si>
  <si>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</si>
  <si>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</si>
  <si>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</si>
  <si>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</si>
  <si>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</si>
  <si>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</si>
  <si>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</si>
  <si>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</si>
  <si>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</si>
  <si>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</si>
  <si>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</si>
  <si>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</si>
  <si>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</si>
  <si>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</si>
  <si>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</si>
  <si>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</si>
  <si>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</si>
  <si>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</si>
  <si>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</si>
  <si>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</si>
  <si>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</si>
  <si>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</si>
  <si>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</si>
  <si>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</si>
  <si>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</si>
  <si>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</si>
  <si>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</si>
  <si>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</si>
  <si>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</si>
  <si>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</si>
  <si>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</si>
  <si>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</si>
  <si>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</si>
  <si>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</si>
  <si>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</si>
  <si>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</si>
  <si>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</si>
  <si>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</si>
  <si>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</si>
  <si>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</si>
  <si>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</si>
  <si>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</si>
  <si>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</si>
  <si>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</si>
  <si>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</si>
  <si>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</si>
  <si>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</si>
  <si>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</si>
  <si>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</si>
  <si>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</si>
  <si>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</si>
  <si>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</si>
  <si>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</si>
  <si>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</si>
  <si>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</si>
  <si>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</si>
  <si>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</si>
  <si>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</si>
  <si>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</si>
  <si>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</si>
  <si>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</si>
  <si>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</si>
  <si>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</si>
  <si>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</si>
  <si>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</si>
  <si>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</si>
  <si>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</si>
  <si>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</si>
  <si>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</si>
  <si>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</si>
  <si>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</si>
  <si>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</si>
  <si>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</si>
  <si>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</si>
  <si>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</si>
  <si>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</si>
  <si>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</si>
  <si>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</si>
  <si>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</si>
  <si>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</si>
  <si>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</si>
  <si>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</si>
  <si>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</si>
  <si>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</si>
  <si>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</si>
  <si>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</si>
  <si>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</si>
  <si>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</si>
  <si>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</si>
  <si>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</si>
  <si>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</si>
  <si>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</si>
  <si>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</si>
  <si>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</si>
  <si>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</si>
  <si>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</si>
  <si>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</si>
  <si>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</si>
  <si>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</si>
  <si>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</si>
  <si>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</si>
  <si>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</si>
  <si>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</si>
  <si>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</si>
  <si>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</si>
  <si>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</si>
  <si>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</si>
  <si>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</si>
  <si>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</si>
  <si>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</si>
  <si>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</si>
  <si>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</si>
  <si>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</si>
  <si>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</si>
  <si>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</si>
  <si>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</si>
  <si>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</si>
  <si>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</si>
  <si>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</si>
  <si>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</si>
  <si>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</si>
  <si>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</si>
  <si>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</si>
  <si>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</si>
  <si>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</si>
  <si>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</si>
  <si>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</si>
  <si>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</si>
  <si>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</si>
  <si>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</si>
  <si>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</si>
  <si>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</si>
  <si>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</si>
  <si>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</si>
  <si>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</si>
  <si>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</si>
  <si>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</si>
  <si>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</si>
  <si>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</si>
  <si>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</si>
  <si>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</si>
  <si>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</si>
  <si>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</si>
  <si>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</si>
  <si>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</si>
  <si>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</si>
  <si>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</si>
  <si>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</si>
  <si>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</si>
  <si>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</si>
  <si>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</si>
  <si>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</si>
  <si>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</si>
  <si>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</si>
  <si>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</si>
  <si>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</si>
  <si>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</si>
  <si>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</si>
  <si>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</si>
  <si>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</si>
  <si>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</si>
  <si>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</si>
  <si>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</si>
  <si>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</si>
  <si>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</si>
  <si>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</si>
  <si>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</si>
  <si>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</si>
  <si>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</si>
  <si>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</si>
  <si>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</si>
  <si>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</si>
  <si>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</si>
  <si>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</si>
  <si>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</si>
  <si>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</si>
  <si>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</si>
  <si>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</si>
  <si>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</si>
  <si>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</si>
  <si>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</si>
  <si>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</si>
  <si>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</si>
  <si>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</si>
  <si>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</si>
  <si>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</si>
  <si>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</si>
  <si>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</si>
  <si>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</si>
  <si>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</si>
  <si>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</si>
  <si>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</si>
  <si>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</si>
  <si>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</si>
  <si>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</si>
  <si>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</si>
  <si>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</si>
  <si>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</si>
  <si>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</si>
  <si>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</si>
  <si>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</si>
  <si>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</si>
  <si>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</si>
  <si>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</si>
  <si>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</si>
  <si>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</si>
  <si>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</si>
  <si>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</si>
  <si>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</si>
  <si>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</si>
  <si>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</si>
  <si>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</si>
  <si>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</si>
  <si>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</si>
  <si>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</si>
  <si>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</si>
  <si>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</si>
  <si>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</si>
  <si>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</si>
  <si>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</si>
  <si>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</si>
  <si>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</si>
  <si>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</si>
  <si>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</si>
  <si>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</si>
  <si>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</si>
  <si>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</si>
  <si>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</si>
  <si>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</si>
  <si>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</si>
  <si>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</si>
  <si>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</si>
  <si>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</si>
  <si>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</si>
  <si>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</si>
  <si>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</si>
  <si>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</si>
  <si>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</si>
  <si>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</si>
  <si>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</si>
  <si>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</si>
  <si>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</si>
  <si>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</si>
  <si>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</si>
  <si>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</si>
  <si>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</si>
  <si>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</si>
  <si>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</si>
  <si>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</si>
  <si>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</si>
  <si>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</si>
  <si>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</si>
  <si>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</si>
  <si>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</si>
  <si>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</si>
  <si>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</si>
  <si>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</si>
  <si>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</si>
  <si>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</si>
  <si>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</si>
  <si>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</si>
  <si>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</si>
  <si>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</si>
  <si>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</si>
  <si>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</si>
  <si>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</si>
  <si>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</si>
  <si>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</si>
  <si>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</si>
  <si>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</si>
  <si>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</si>
  <si>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</si>
  <si>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</si>
  <si>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</si>
  <si>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</si>
  <si>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</si>
  <si>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</si>
  <si>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</si>
  <si>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</si>
  <si>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</si>
  <si>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</si>
  <si>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</si>
  <si>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</si>
  <si>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</si>
  <si>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</si>
  <si>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</si>
  <si>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</si>
  <si>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</si>
  <si>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</si>
  <si>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</si>
  <si>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</si>
  <si>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</si>
  <si>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</si>
  <si>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</si>
  <si>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</si>
  <si>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</si>
  <si>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</si>
  <si>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</si>
  <si>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</si>
  <si>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</si>
  <si>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</si>
  <si>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</si>
  <si>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</si>
  <si>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</si>
  <si>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</si>
  <si>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</si>
  <si>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</si>
  <si>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</si>
  <si>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</si>
  <si>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</si>
  <si>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</si>
  <si>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</si>
  <si>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</si>
  <si>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</si>
  <si>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</si>
  <si>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</si>
  <si>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</si>
  <si>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</si>
  <si>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</si>
  <si>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</si>
  <si>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</si>
  <si>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</si>
  <si>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</si>
  <si>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</si>
  <si>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</si>
  <si>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</si>
  <si>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</si>
  <si>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</si>
  <si>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</si>
  <si>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</si>
  <si>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</si>
  <si>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</si>
  <si>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</si>
  <si>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</si>
  <si>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</si>
  <si>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</si>
  <si>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</si>
  <si>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</si>
  <si>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</si>
  <si>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</si>
  <si>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</si>
  <si>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</si>
  <si>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</si>
  <si>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</si>
  <si>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</si>
  <si>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</si>
  <si>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</si>
  <si>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</si>
  <si>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</si>
  <si>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</si>
  <si>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</si>
  <si>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</si>
  <si>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</si>
  <si>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</si>
  <si>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</si>
  <si>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</si>
  <si>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</si>
  <si>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</si>
  <si>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</si>
  <si>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</si>
  <si>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</si>
  <si>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</si>
  <si>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</si>
  <si>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</si>
  <si>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</si>
  <si>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</si>
  <si>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</si>
  <si>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</si>
  <si>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</si>
  <si>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</si>
  <si>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</si>
  <si>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</si>
  <si>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</si>
  <si>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</si>
  <si>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</si>
  <si>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</si>
  <si>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</si>
  <si>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</si>
  <si>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</si>
  <si>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</si>
  <si>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</si>
  <si>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</si>
  <si>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</si>
  <si>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</si>
  <si>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</si>
  <si>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</si>
  <si>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</si>
  <si>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</si>
  <si>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</si>
  <si>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</si>
  <si>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</si>
  <si>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</si>
  <si>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</si>
  <si>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</si>
  <si>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</si>
  <si>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</si>
  <si>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</si>
  <si>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</si>
  <si>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</si>
  <si>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</si>
  <si>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</si>
  <si>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</si>
  <si>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</si>
  <si>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</si>
  <si>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</si>
  <si>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</si>
  <si>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</si>
  <si>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</si>
  <si>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</si>
  <si>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</si>
  <si>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</si>
  <si>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</si>
  <si>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</si>
  <si>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</si>
  <si>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</si>
  <si>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</si>
  <si>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</si>
  <si>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</si>
  <si>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</si>
  <si>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</si>
  <si>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</si>
  <si>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</si>
  <si>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</si>
  <si>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</si>
  <si>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</si>
  <si>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</si>
  <si>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</si>
  <si>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</si>
  <si>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</si>
  <si>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</si>
  <si>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</si>
  <si>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</si>
  <si>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</si>
  <si>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</si>
  <si>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</si>
  <si>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</si>
  <si>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</si>
  <si>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</si>
  <si>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</si>
  <si>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</si>
  <si>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</si>
  <si>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</si>
  <si>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</si>
  <si>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</si>
  <si>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</si>
  <si>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</si>
  <si>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</si>
  <si>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</si>
  <si>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</si>
  <si>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</si>
  <si>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</si>
  <si>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</si>
  <si>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</si>
  <si>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</si>
  <si>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</si>
  <si>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</si>
  <si>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</si>
  <si>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</si>
  <si>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</si>
  <si>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</si>
  <si>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</si>
  <si>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</si>
  <si>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</si>
  <si>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</si>
  <si>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</si>
  <si>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</si>
  <si>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</si>
  <si>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</si>
  <si>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</si>
  <si>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</si>
  <si>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</si>
  <si>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</si>
  <si>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</si>
  <si>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</si>
  <si>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</si>
  <si>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</si>
  <si>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</si>
  <si>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</si>
  <si>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</si>
  <si>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</si>
  <si>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</si>
  <si>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</si>
  <si>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</si>
  <si>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</si>
  <si>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</si>
  <si>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</si>
  <si>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</si>
  <si>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</si>
  <si>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</si>
  <si>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</si>
  <si>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</si>
  <si>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</si>
  <si>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</si>
  <si>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</si>
  <si>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</si>
  <si>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</si>
  <si>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</si>
  <si>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</si>
  <si>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</si>
  <si>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</si>
  <si>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</si>
  <si>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</si>
  <si>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</si>
  <si>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</si>
  <si>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</si>
  <si>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</si>
  <si>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</si>
  <si>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</si>
  <si>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</si>
  <si>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</si>
  <si>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</si>
  <si>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</si>
  <si>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</si>
  <si>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</si>
  <si>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</si>
  <si>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</si>
  <si>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</si>
  <si>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</si>
  <si>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</si>
  <si>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</si>
  <si>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</si>
  <si>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</si>
  <si>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</si>
  <si>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</si>
  <si>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</si>
  <si>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</si>
  <si>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</si>
  <si>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</si>
  <si>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</si>
  <si>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</si>
  <si>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</si>
  <si>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</si>
  <si>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</si>
  <si>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</si>
  <si>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</si>
  <si>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</si>
  <si>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</si>
  <si>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</si>
  <si>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</si>
  <si>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</si>
  <si>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</si>
  <si>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</si>
  <si>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</si>
  <si>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</si>
  <si>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</si>
  <si>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</si>
  <si>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</si>
  <si>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</si>
  <si>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</si>
  <si>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</si>
  <si>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</si>
  <si>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</si>
  <si>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</si>
  <si>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</si>
  <si>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</si>
  <si>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</si>
  <si>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</si>
  <si>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</si>
  <si>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</si>
  <si>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</si>
  <si>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</si>
  <si>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</si>
  <si>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</si>
  <si>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</si>
  <si>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</si>
  <si>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</si>
  <si>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</si>
  <si>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</si>
  <si>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</si>
  <si>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</si>
  <si>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</si>
  <si>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</si>
  <si>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</si>
  <si>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</si>
  <si>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</si>
  <si>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</si>
  <si>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</si>
  <si>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</si>
  <si>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</si>
  <si>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</si>
  <si>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</si>
  <si>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</si>
  <si>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</si>
  <si>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</si>
  <si>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</si>
  <si>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</si>
  <si>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</si>
  <si>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</si>
  <si>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</si>
  <si>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</si>
  <si>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</si>
  <si>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</si>
  <si>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</si>
  <si>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</si>
  <si>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</si>
  <si>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</si>
  <si>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</si>
  <si>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</si>
  <si>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</si>
  <si>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</si>
  <si>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</si>
  <si>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</si>
  <si>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</si>
  <si>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</si>
  <si>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</si>
  <si>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</si>
  <si>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</si>
  <si>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</si>
  <si>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</si>
  <si>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</si>
  <si>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</si>
  <si>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</si>
  <si>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</si>
  <si>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</si>
  <si>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</si>
  <si>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</si>
  <si>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</si>
  <si>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</si>
  <si>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</si>
  <si>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</si>
  <si>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</si>
  <si>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</si>
  <si>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</si>
  <si>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</si>
  <si>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</si>
  <si>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</si>
  <si>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</si>
  <si>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</si>
  <si>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</si>
  <si>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</si>
  <si>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</si>
  <si>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</si>
  <si>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</si>
  <si>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</si>
  <si>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</si>
  <si>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</si>
  <si>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</si>
  <si>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</si>
  <si>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</si>
  <si>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</si>
  <si>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</si>
  <si>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</si>
  <si>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</si>
  <si>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</si>
  <si>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</si>
  <si>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</si>
  <si>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</si>
  <si>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</si>
  <si>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</si>
  <si>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</si>
  <si>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</si>
  <si>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</si>
  <si>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</si>
  <si>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</si>
  <si>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</si>
  <si>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</si>
  <si>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</si>
  <si>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</si>
  <si>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</si>
  <si>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</si>
  <si>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</si>
  <si>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</si>
  <si>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</si>
  <si>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</si>
  <si>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</si>
  <si>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</si>
  <si>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</si>
  <si>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</si>
  <si>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</si>
  <si>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</si>
  <si>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</si>
  <si>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</si>
  <si>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</si>
  <si>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</si>
  <si>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</si>
  <si>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</si>
  <si>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</si>
  <si>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</si>
  <si>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</si>
  <si>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</si>
  <si>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</si>
  <si>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</si>
  <si>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</si>
  <si>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</si>
  <si>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</si>
  <si>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</si>
  <si>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</si>
  <si>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</si>
  <si>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</si>
  <si>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</si>
  <si>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</si>
  <si>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</si>
  <si>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</si>
  <si>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</si>
  <si>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</si>
  <si>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</si>
  <si>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</si>
  <si>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</si>
  <si>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</si>
  <si>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</si>
  <si>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</si>
  <si>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</si>
  <si>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</si>
  <si>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</si>
  <si>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</si>
  <si>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</si>
  <si>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</si>
  <si>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</si>
  <si>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</si>
  <si>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</si>
  <si>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</si>
  <si>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</si>
  <si>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</si>
  <si>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</si>
  <si>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</si>
  <si>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</si>
  <si>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</si>
  <si>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</si>
  <si>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</si>
  <si>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</si>
  <si>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</si>
  <si>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</si>
  <si>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</si>
  <si>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</si>
  <si>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</si>
  <si>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</si>
  <si>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</si>
  <si>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</si>
  <si>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</si>
  <si>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</si>
  <si>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</si>
  <si>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</si>
  <si>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</si>
  <si>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</si>
  <si>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</si>
  <si>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</si>
  <si>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</si>
  <si>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</si>
  <si>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</si>
  <si>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</si>
  <si>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</si>
  <si>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</si>
  <si>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</si>
  <si>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</si>
  <si>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</si>
  <si>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</si>
  <si>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</si>
  <si>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</si>
  <si>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</si>
  <si>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</si>
  <si>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</si>
  <si>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</si>
  <si>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</si>
  <si>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</si>
  <si>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</si>
  <si>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</si>
  <si>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</si>
  <si>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</si>
  <si>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</si>
  <si>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</si>
  <si>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</si>
  <si>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</si>
  <si>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</si>
  <si>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</si>
  <si>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</si>
  <si>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</si>
  <si>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</si>
  <si>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</si>
  <si>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</si>
  <si>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</si>
  <si>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</si>
  <si>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</si>
  <si>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</si>
  <si>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</si>
  <si>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</si>
  <si>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</si>
  <si>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</si>
  <si>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</si>
  <si>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</si>
  <si>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</si>
  <si>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</si>
  <si>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</si>
  <si>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</si>
  <si>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</si>
  <si>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</si>
  <si>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</si>
  <si>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</si>
  <si>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</si>
  <si>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</si>
  <si>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</si>
  <si>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</si>
  <si>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</si>
  <si>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</si>
  <si>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</si>
  <si>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</si>
  <si>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</si>
  <si>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</si>
  <si>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</si>
  <si>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</si>
  <si>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</si>
  <si>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</si>
  <si>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</si>
  <si>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</si>
  <si>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</si>
  <si>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</si>
  <si>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</si>
  <si>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</si>
  <si>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</si>
  <si>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</si>
  <si>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</si>
  <si>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</si>
  <si>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</si>
  <si>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</si>
  <si>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</si>
  <si>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</si>
  <si>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</si>
  <si>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</si>
  <si>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</si>
  <si>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</si>
  <si>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</si>
  <si>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</si>
  <si>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</si>
  <si>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</si>
  <si>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</si>
  <si>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</si>
  <si>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</si>
  <si>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</si>
  <si>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</si>
  <si>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</si>
  <si>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</si>
  <si>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</si>
  <si>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</si>
  <si>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</si>
  <si>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</si>
  <si>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</si>
  <si>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</si>
  <si>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</si>
  <si>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</si>
  <si>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</si>
  <si>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</si>
  <si>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</si>
  <si>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</si>
  <si>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</si>
  <si>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</si>
  <si>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</si>
  <si>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</si>
  <si>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</si>
  <si>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</si>
  <si>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</si>
  <si>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</si>
  <si>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</si>
  <si>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</si>
  <si>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</si>
  <si>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</si>
  <si>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</si>
  <si>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</si>
  <si>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</si>
  <si>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</si>
  <si>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</si>
  <si>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</si>
  <si>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</si>
  <si>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</si>
  <si>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</si>
  <si>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</si>
  <si>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</si>
  <si>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</si>
  <si>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</si>
  <si>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</si>
  <si>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</si>
  <si>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</si>
  <si>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</si>
  <si>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</si>
  <si>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</si>
  <si>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</si>
  <si>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</si>
  <si>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</si>
  <si>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</si>
  <si>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</si>
  <si>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</si>
  <si>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</si>
  <si>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</si>
  <si>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</si>
  <si>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</si>
  <si>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</si>
  <si>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</si>
  <si>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</si>
  <si>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</si>
  <si>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</si>
  <si>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</si>
  <si>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</si>
  <si>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</si>
  <si>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</si>
  <si>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</si>
  <si>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</si>
  <si>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</si>
  <si>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</si>
  <si>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</si>
  <si>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</si>
  <si>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</si>
  <si>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</si>
  <si>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</si>
  <si>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</si>
  <si>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</si>
  <si>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</si>
  <si>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</si>
  <si>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</si>
  <si>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</si>
  <si>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</si>
  <si>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</si>
  <si>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</si>
  <si>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</si>
  <si>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</si>
  <si>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</si>
  <si>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</si>
  <si>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</si>
  <si>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</si>
  <si>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</si>
  <si>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</si>
  <si>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</si>
  <si>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</si>
  <si>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</si>
  <si>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</si>
  <si>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</si>
  <si>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</si>
  <si>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</si>
  <si>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</si>
  <si>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</si>
  <si>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</si>
  <si>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</si>
  <si>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</si>
  <si>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</si>
  <si>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</si>
  <si>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</si>
  <si>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</si>
  <si>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</si>
  <si>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</si>
  <si>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</si>
  <si>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</si>
  <si>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</si>
  <si>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</si>
  <si>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</si>
  <si>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</si>
  <si>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</si>
  <si>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</si>
  <si>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</si>
  <si>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</si>
  <si>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</si>
  <si>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</si>
  <si>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</si>
  <si>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</si>
  <si>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</si>
  <si>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</si>
  <si>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</si>
  <si>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</si>
  <si>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</si>
  <si>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</si>
  <si>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</si>
  <si>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</si>
  <si>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</si>
  <si>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</si>
  <si>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</si>
  <si>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</si>
  <si>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</si>
  <si>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</si>
  <si>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</si>
  <si>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</si>
  <si>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</si>
  <si>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</si>
  <si>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</si>
  <si>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</si>
  <si>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</si>
  <si>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</si>
  <si>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</si>
  <si>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</si>
  <si>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</si>
  <si>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</si>
  <si>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</si>
  <si>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</si>
  <si>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</si>
  <si>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</si>
  <si>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</si>
  <si>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</si>
  <si>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</si>
  <si>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</si>
  <si>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</si>
  <si>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</si>
  <si>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</si>
  <si>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</si>
  <si>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</si>
  <si>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</si>
  <si>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</si>
  <si>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</si>
  <si>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</si>
  <si>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</si>
  <si>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</si>
  <si>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</si>
  <si>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</si>
  <si>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</si>
  <si>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</si>
  <si>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</si>
  <si>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</si>
  <si>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</si>
  <si>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</si>
  <si>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</si>
  <si>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</si>
  <si>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</si>
  <si>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</si>
  <si>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</si>
  <si>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</si>
  <si>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</si>
  <si>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</si>
  <si>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</si>
  <si>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</si>
  <si>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</si>
  <si>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</si>
  <si>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</si>
  <si>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</si>
  <si>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</si>
  <si>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</si>
  <si>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</si>
  <si>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</si>
  <si>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</si>
  <si>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</si>
  <si>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</si>
  <si>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</si>
  <si>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</si>
  <si>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</si>
  <si>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</si>
  <si>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</si>
  <si>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</si>
  <si>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</si>
  <si>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</si>
  <si>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</si>
  <si>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</si>
  <si>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</si>
  <si>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</si>
  <si>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</si>
  <si>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</si>
  <si>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</si>
  <si>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</si>
  <si>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</si>
  <si>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</si>
  <si>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</si>
  <si>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</si>
  <si>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</si>
  <si>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</si>
  <si>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</si>
  <si>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</si>
  <si>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</si>
  <si>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</si>
  <si>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</si>
  <si>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</si>
  <si>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</si>
  <si>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</si>
  <si>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</si>
  <si>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</si>
  <si>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</si>
  <si>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</si>
  <si>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</si>
  <si>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</si>
  <si>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</si>
  <si>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</si>
  <si>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</si>
  <si>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</si>
  <si>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</si>
  <si>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</si>
  <si>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</si>
  <si>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</si>
  <si>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</si>
  <si>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</si>
  <si>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</si>
  <si>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</si>
  <si>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</si>
  <si>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</si>
  <si>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</si>
  <si>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</si>
  <si>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</si>
  <si>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</si>
  <si>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</si>
  <si>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</si>
  <si>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</si>
  <si>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</si>
  <si>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</si>
  <si>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</si>
  <si>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</si>
  <si>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</si>
  <si>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</si>
  <si>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</si>
  <si>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</si>
  <si>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</si>
  <si>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</si>
  <si>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</si>
  <si>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</si>
  <si>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</si>
  <si>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</si>
  <si>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</si>
  <si>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</si>
  <si>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</si>
  <si>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</si>
  <si>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</si>
  <si>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</si>
  <si>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</si>
  <si>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</si>
  <si>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</si>
  <si>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</si>
  <si>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</si>
  <si>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</si>
  <si>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</si>
  <si>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</si>
  <si>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</si>
  <si>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</si>
  <si>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</si>
  <si>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</si>
  <si>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</si>
  <si>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</si>
  <si>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</si>
  <si>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</si>
  <si>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</si>
  <si>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</si>
  <si>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</si>
  <si>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</si>
  <si>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</si>
  <si>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</si>
  <si>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</si>
  <si>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</si>
  <si>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</si>
  <si>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</si>
  <si>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</si>
  <si>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</si>
  <si>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</si>
  <si>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</si>
  <si>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</si>
  <si>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</si>
  <si>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</si>
  <si>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</si>
  <si>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</si>
  <si>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</si>
  <si>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</si>
  <si>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</si>
  <si>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</si>
  <si>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</si>
  <si>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</si>
  <si>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</si>
  <si>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</si>
  <si>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</si>
  <si>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</si>
  <si>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</si>
  <si>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</si>
  <si>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</si>
  <si>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</si>
  <si>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</si>
  <si>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</si>
  <si>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</si>
  <si>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</si>
  <si>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</si>
  <si>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</si>
  <si>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</si>
  <si>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</si>
  <si>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</si>
  <si>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</si>
  <si>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</si>
  <si>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</si>
  <si>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</si>
  <si>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</si>
  <si>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</si>
  <si>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</si>
  <si>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</si>
  <si>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</si>
  <si>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</si>
  <si>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</si>
  <si>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</si>
  <si>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</si>
  <si>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</si>
  <si>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</si>
  <si>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</si>
  <si>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</si>
  <si>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</si>
  <si>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</si>
  <si>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</si>
  <si>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</si>
  <si>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</si>
  <si>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</si>
  <si>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</si>
  <si>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</si>
  <si>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</si>
  <si>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</si>
  <si>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</si>
  <si>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</si>
  <si>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</si>
  <si>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</si>
  <si>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</si>
  <si>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</si>
  <si>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</si>
  <si>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</si>
  <si>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</si>
  <si>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</si>
  <si>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</si>
  <si>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</si>
  <si>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</si>
  <si>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</si>
  <si>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</si>
  <si>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</si>
  <si>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</si>
  <si>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</si>
  <si>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</si>
  <si>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</si>
  <si>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</si>
  <si>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</si>
  <si>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</si>
  <si>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</si>
  <si>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</si>
  <si>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</si>
  <si>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</si>
  <si>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</si>
  <si>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</si>
  <si>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</si>
  <si>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</si>
  <si>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</si>
  <si>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</si>
  <si>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</si>
  <si>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</si>
  <si>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</si>
  <si>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</si>
  <si>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</si>
  <si>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</si>
  <si>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</si>
  <si>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</si>
  <si>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</si>
  <si>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</si>
  <si>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</si>
  <si>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</si>
  <si>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</si>
  <si>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</si>
  <si>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</si>
  <si>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</si>
  <si>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</si>
  <si>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</si>
  <si>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</si>
  <si>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</si>
  <si>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</si>
  <si>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</si>
  <si>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</si>
  <si>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</si>
  <si>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</si>
  <si>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</si>
  <si>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</si>
  <si>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</si>
  <si>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</si>
  <si>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</si>
  <si>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</si>
  <si>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</si>
  <si>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</si>
  <si>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</si>
  <si>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</si>
  <si>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</si>
  <si>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</si>
  <si>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</si>
  <si>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</si>
  <si>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</si>
  <si>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</si>
  <si>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</si>
  <si>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</si>
  <si>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</si>
  <si>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</si>
  <si>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</si>
  <si>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</si>
  <si>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</si>
  <si>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</si>
  <si>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</si>
  <si>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</si>
  <si>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</si>
  <si>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</si>
  <si>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</si>
  <si>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</si>
  <si>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</si>
  <si>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</si>
  <si>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</si>
  <si>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</si>
  <si>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</si>
  <si>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</si>
  <si>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</si>
  <si>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</si>
  <si>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</si>
  <si>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</si>
  <si>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</si>
  <si>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</si>
  <si>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</si>
  <si>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</si>
  <si>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</si>
  <si>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</si>
  <si>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</si>
  <si>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</si>
  <si>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</si>
  <si>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</si>
  <si>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</si>
  <si>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</si>
  <si>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</si>
  <si>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</si>
  <si>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</si>
  <si>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</si>
  <si>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</si>
  <si>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</si>
  <si>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</si>
  <si>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</si>
  <si>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</si>
  <si>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</si>
  <si>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</si>
  <si>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</si>
  <si>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</si>
  <si>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</si>
  <si>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</si>
  <si>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</si>
  <si>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</si>
  <si>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</si>
  <si>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</si>
  <si>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</si>
  <si>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</si>
  <si>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</si>
  <si>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</si>
  <si>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</si>
  <si>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</si>
  <si>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</si>
  <si>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</si>
  <si>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</si>
  <si>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</si>
  <si>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</si>
  <si>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</si>
  <si>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</si>
  <si>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</si>
  <si>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</si>
  <si>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</si>
  <si>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</si>
  <si>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</si>
  <si>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</si>
  <si>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</si>
  <si>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</si>
  <si>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</si>
  <si>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</si>
  <si>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</si>
  <si>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</si>
  <si>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</si>
  <si>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</si>
  <si>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</si>
  <si>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</si>
  <si>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</si>
  <si>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</si>
  <si>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</si>
  <si>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</si>
  <si>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</si>
  <si>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</si>
  <si>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</si>
  <si>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</si>
  <si>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</si>
  <si>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</si>
  <si>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</si>
  <si>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</si>
  <si>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</si>
  <si>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</si>
  <si>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</si>
  <si>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</si>
  <si>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</si>
  <si>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</si>
  <si>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</si>
  <si>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</si>
  <si>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</si>
  <si>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</si>
  <si>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</si>
  <si>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</si>
  <si>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</si>
  <si>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</si>
  <si>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</si>
  <si>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</si>
  <si>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</si>
  <si>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</si>
  <si>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</si>
  <si>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</si>
  <si>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</si>
  <si>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</si>
  <si>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</si>
  <si>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</si>
  <si>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</si>
  <si>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</si>
  <si>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</si>
  <si>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</si>
  <si>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</si>
  <si>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</si>
  <si>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</si>
  <si>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</si>
  <si>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</si>
  <si>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</si>
  <si>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</si>
  <si>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</si>
  <si>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</si>
  <si>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</si>
  <si>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</si>
  <si>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</si>
  <si>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</si>
  <si>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</si>
  <si>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</si>
  <si>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</si>
  <si>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</si>
  <si>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</si>
  <si>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</si>
  <si>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</si>
  <si>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</si>
  <si>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</si>
  <si>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</si>
  <si>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</si>
  <si>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</si>
  <si>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</si>
  <si>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</si>
  <si>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</si>
  <si>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</si>
  <si>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</si>
  <si>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</si>
  <si>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</si>
  <si>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</si>
  <si>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</si>
  <si>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</si>
  <si>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</si>
  <si>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</si>
  <si>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</si>
  <si>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</si>
  <si>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</si>
  <si>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</si>
  <si>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</si>
  <si>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</si>
  <si>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</si>
  <si>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</si>
  <si>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</si>
  <si>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</si>
  <si>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</si>
  <si>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</si>
  <si>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</si>
  <si>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</si>
  <si>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</si>
  <si>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</si>
  <si>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</si>
  <si>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</si>
  <si>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</si>
  <si>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</si>
  <si>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</si>
  <si>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</si>
  <si>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</si>
  <si>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</si>
  <si>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</si>
  <si>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</si>
  <si>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</si>
  <si>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</si>
  <si>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</si>
  <si>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</si>
  <si>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</si>
  <si>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</si>
  <si>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</si>
  <si>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</si>
  <si>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</si>
  <si>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</si>
  <si>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</si>
  <si>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</si>
  <si>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</si>
  <si>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</si>
  <si>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</si>
  <si>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</si>
  <si>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</si>
  <si>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</si>
  <si>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</si>
  <si>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</si>
  <si>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</si>
  <si>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</si>
  <si>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</si>
  <si>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</si>
  <si>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</si>
  <si>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</si>
  <si>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</si>
  <si>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</si>
  <si>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</si>
  <si>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</si>
  <si>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</si>
  <si>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</si>
  <si>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</si>
  <si>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</si>
  <si>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</si>
  <si>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</si>
  <si>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</si>
  <si>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</si>
  <si>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</si>
  <si>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</si>
  <si>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</si>
  <si>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</si>
  <si>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</si>
  <si>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</si>
  <si>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</si>
  <si>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</si>
  <si>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</si>
  <si>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</si>
  <si>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</si>
  <si>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</si>
  <si>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</si>
  <si>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</si>
  <si>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</si>
  <si>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</si>
  <si>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</si>
  <si>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</si>
  <si>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</si>
  <si>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</si>
  <si>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</si>
  <si>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</si>
  <si>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</si>
  <si>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</si>
  <si>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</si>
  <si>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</si>
  <si>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</si>
  <si>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</si>
  <si>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</si>
  <si>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</si>
  <si>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</si>
  <si>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</si>
  <si>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</si>
  <si>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</si>
  <si>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</si>
  <si>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</si>
  <si>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</si>
  <si>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</si>
  <si>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</si>
  <si>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</si>
  <si>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</si>
  <si>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</si>
  <si>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</si>
  <si>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</si>
  <si>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</si>
  <si>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</si>
  <si>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</si>
  <si>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</si>
  <si>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</si>
  <si>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</si>
  <si>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</si>
  <si>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</si>
  <si>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</si>
  <si>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</si>
  <si>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</si>
  <si>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</si>
  <si>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</si>
  <si>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</si>
  <si>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</si>
  <si>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</si>
  <si>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</si>
  <si>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</si>
  <si>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</si>
  <si>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</si>
  <si>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</si>
  <si>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</si>
  <si>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</si>
  <si>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</si>
  <si>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</si>
  <si>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</si>
  <si>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</si>
  <si>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</si>
  <si>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</si>
  <si>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</si>
  <si>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</si>
  <si>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</si>
  <si>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</si>
  <si>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</si>
  <si>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</si>
  <si>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</si>
  <si>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</si>
  <si>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</si>
  <si>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</si>
  <si>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</si>
  <si>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</si>
  <si>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</si>
  <si>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</si>
  <si>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</si>
  <si>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</si>
  <si>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</si>
  <si>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</si>
  <si>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</si>
  <si>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</si>
  <si>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</si>
  <si>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</si>
  <si>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</si>
  <si>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</si>
  <si>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</si>
  <si>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</si>
  <si>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</si>
  <si>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</si>
  <si>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</si>
  <si>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</si>
  <si>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</si>
  <si>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</si>
  <si>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</si>
  <si>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</si>
  <si>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</si>
  <si>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</si>
  <si>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</si>
  <si>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</si>
  <si>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</si>
  <si>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</si>
  <si>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</si>
  <si>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</si>
  <si>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</si>
  <si>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</si>
  <si>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</si>
  <si>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</si>
  <si>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</si>
  <si>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</si>
  <si>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</si>
  <si>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</si>
  <si>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</si>
  <si>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</si>
  <si>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</si>
  <si>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</si>
  <si>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</si>
  <si>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</si>
  <si>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</si>
  <si>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</si>
  <si>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</si>
  <si>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</si>
  <si>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</si>
  <si>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</si>
  <si>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</si>
  <si>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</si>
  <si>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</si>
  <si>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</si>
  <si>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</si>
  <si>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</si>
  <si>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</si>
  <si>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</si>
  <si>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</si>
  <si>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</si>
  <si>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</si>
  <si>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</si>
  <si>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</si>
  <si>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</si>
  <si>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</si>
  <si>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</si>
  <si>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</si>
  <si>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</si>
  <si>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</si>
  <si>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</si>
  <si>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</si>
  <si>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</si>
  <si>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</si>
  <si>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</si>
  <si>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</si>
  <si>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</si>
  <si>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</si>
  <si>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</si>
  <si>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</si>
  <si>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</si>
  <si>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</si>
  <si>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</si>
  <si>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</si>
  <si>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</si>
  <si>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</si>
  <si>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</si>
  <si>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</si>
  <si>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</si>
  <si>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</si>
  <si>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</si>
  <si>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</si>
  <si>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</si>
  <si>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</si>
  <si>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</si>
  <si>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</si>
  <si>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</si>
  <si>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</si>
  <si>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</si>
  <si>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</si>
  <si>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</si>
  <si>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</si>
  <si>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</si>
  <si>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</si>
  <si>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</si>
  <si>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</si>
  <si>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</si>
  <si>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</si>
  <si>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</si>
  <si>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</si>
  <si>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</si>
  <si>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</si>
  <si>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</si>
  <si>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</si>
  <si>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</si>
  <si>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</si>
  <si>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</si>
  <si>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</si>
  <si>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</si>
  <si>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</si>
  <si>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</si>
  <si>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</si>
  <si>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</si>
  <si>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</si>
  <si>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</si>
  <si>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</si>
  <si>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</si>
  <si>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</si>
  <si>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</si>
  <si>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</si>
  <si>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</si>
  <si>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</si>
  <si>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</si>
  <si>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</si>
  <si>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</si>
  <si>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</si>
  <si>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</si>
  <si>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</si>
  <si>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</si>
  <si>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</si>
  <si>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</si>
  <si>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</si>
  <si>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</si>
  <si>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</si>
  <si>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</si>
  <si>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</si>
  <si>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</si>
  <si>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</si>
  <si>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</si>
  <si>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</si>
  <si>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</si>
  <si>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</si>
  <si>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</si>
  <si>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</si>
  <si>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</si>
  <si>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</si>
  <si>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</si>
  <si>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</si>
  <si>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</si>
  <si>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</si>
  <si>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</si>
  <si>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</si>
  <si>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</si>
  <si>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</si>
  <si>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</si>
  <si>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</si>
  <si>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</si>
  <si>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</si>
  <si>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</si>
  <si>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</si>
  <si>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</si>
  <si>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</si>
  <si>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</si>
  <si>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</si>
  <si>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</si>
  <si>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</si>
  <si>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</si>
  <si>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</si>
  <si>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</si>
  <si>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</si>
  <si>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</si>
  <si>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</si>
  <si>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</si>
  <si>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</si>
  <si>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</si>
  <si>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</si>
  <si>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</si>
  <si>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</si>
  <si>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</si>
  <si>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</si>
  <si>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</si>
  <si>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</si>
  <si>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</si>
  <si>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</si>
  <si>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</si>
  <si>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</si>
  <si>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</si>
  <si>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</si>
  <si>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</si>
  <si>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</si>
  <si>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</si>
  <si>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</si>
  <si>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</si>
  <si>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</si>
  <si>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</si>
  <si>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</si>
  <si>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</si>
  <si>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</si>
  <si>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</si>
  <si>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</si>
  <si>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</si>
  <si>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</si>
  <si>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</si>
  <si>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</si>
  <si>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</si>
  <si>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</si>
  <si>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</si>
  <si>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</si>
  <si>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</si>
  <si>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</si>
  <si>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</si>
  <si>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</si>
  <si>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</si>
  <si>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</si>
  <si>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</si>
  <si>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</si>
  <si>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</si>
  <si>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</si>
  <si>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</si>
  <si>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</si>
  <si>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</si>
  <si>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</si>
  <si>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</si>
  <si>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</si>
  <si>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</si>
  <si>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</si>
  <si>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</si>
  <si>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</si>
  <si>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</si>
  <si>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</si>
  <si>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</si>
  <si>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</si>
  <si>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</si>
  <si>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</si>
  <si>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</si>
  <si>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</si>
  <si>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</si>
  <si>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</si>
  <si>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</si>
  <si>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</si>
  <si>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</si>
  <si>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</si>
  <si>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</si>
  <si>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</si>
  <si>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</si>
  <si>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</si>
  <si>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</si>
  <si>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</si>
  <si>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</si>
  <si>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</si>
  <si>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</si>
  <si>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</si>
  <si>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</si>
  <si>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</si>
  <si>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</si>
  <si>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</si>
  <si>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</si>
  <si>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</si>
  <si>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</si>
  <si>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</si>
  <si>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</si>
  <si>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</si>
  <si>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</si>
  <si>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</si>
  <si>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</si>
  <si>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</si>
  <si>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</si>
  <si>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</si>
  <si>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</si>
  <si>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</si>
  <si>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</si>
  <si>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</si>
  <si>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</si>
  <si>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</si>
  <si>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</si>
  <si>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</si>
  <si>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</si>
  <si>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</si>
  <si>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</si>
  <si>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</si>
  <si>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</si>
  <si>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</si>
  <si>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</si>
  <si>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</si>
  <si>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</si>
  <si>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</si>
  <si>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</si>
  <si>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</si>
  <si>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</si>
  <si>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</si>
  <si>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</si>
  <si>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</si>
  <si>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</si>
  <si>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</si>
  <si>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</si>
  <si>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</si>
  <si>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</si>
  <si>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</si>
  <si>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</si>
  <si>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</si>
  <si>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</si>
  <si>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</si>
  <si>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</si>
  <si>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</si>
  <si>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</si>
  <si>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</si>
  <si>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</si>
  <si>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</si>
  <si>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</si>
  <si>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</si>
  <si>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</si>
  <si>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</si>
  <si>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</si>
  <si>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</si>
  <si>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</si>
  <si>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</si>
  <si>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</si>
  <si>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</si>
  <si>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</si>
  <si>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</si>
  <si>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</si>
  <si>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</si>
  <si>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</si>
  <si>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</si>
  <si>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</si>
  <si>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</si>
  <si>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</si>
  <si>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</si>
  <si>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</si>
  <si>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</si>
  <si>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</si>
  <si>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</si>
  <si>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</si>
  <si>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</si>
  <si>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</si>
  <si>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</si>
  <si>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</si>
  <si>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</si>
  <si>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</si>
  <si>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</si>
  <si>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</si>
  <si>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</si>
  <si>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</si>
  <si>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</si>
  <si>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</si>
  <si>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</si>
  <si>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</si>
  <si>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</si>
  <si>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</si>
  <si>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</si>
  <si>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</si>
  <si>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</si>
  <si>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</si>
  <si>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</si>
  <si>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</si>
  <si>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</si>
  <si>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</si>
  <si>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</si>
  <si>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</si>
  <si>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</si>
  <si>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</si>
  <si>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</si>
  <si>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</si>
  <si>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</si>
  <si>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</si>
  <si>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</si>
  <si>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</si>
  <si>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</si>
  <si>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</si>
  <si>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</si>
  <si>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</si>
  <si>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</si>
  <si>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</si>
  <si>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</si>
  <si>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</si>
  <si>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</si>
  <si>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</si>
  <si>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</si>
  <si>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</si>
  <si>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</si>
  <si>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</si>
  <si>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</si>
  <si>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</si>
  <si>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</si>
  <si>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</si>
  <si>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</si>
  <si>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</si>
  <si>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</si>
  <si>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</si>
  <si>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</si>
  <si>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</si>
  <si>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</si>
  <si>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</si>
  <si>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</si>
  <si>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</si>
  <si>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</si>
  <si>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</si>
  <si>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</si>
  <si>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</si>
  <si>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</si>
  <si>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</si>
  <si>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</si>
  <si>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</si>
  <si>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</si>
  <si>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</si>
  <si>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</si>
  <si>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</si>
  <si>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</si>
  <si>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</si>
  <si>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</si>
  <si>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</si>
  <si>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</si>
  <si>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</si>
  <si>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</si>
  <si>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</si>
  <si>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</si>
  <si>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</si>
  <si>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</si>
  <si>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</si>
  <si>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</si>
  <si>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</si>
  <si>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</si>
  <si>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</si>
  <si>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</si>
  <si>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</si>
  <si>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</si>
  <si>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</si>
  <si>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</si>
  <si>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</si>
  <si>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</si>
  <si>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</si>
  <si>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</si>
  <si>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</si>
  <si>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</si>
  <si>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</si>
  <si>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</si>
  <si>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</si>
  <si>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</si>
  <si>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</si>
  <si>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</si>
  <si>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</si>
  <si>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</si>
  <si>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</si>
  <si>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</si>
  <si>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</si>
  <si>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</si>
  <si>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</si>
  <si>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</si>
  <si>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</si>
  <si>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</si>
  <si>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</si>
  <si>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</si>
  <si>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</si>
  <si>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</si>
  <si>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</si>
  <si>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</si>
  <si>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</si>
  <si>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</si>
  <si>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</si>
  <si>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</si>
  <si>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</si>
  <si>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</si>
  <si>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</si>
  <si>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</si>
  <si>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</si>
  <si>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</si>
  <si>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</si>
  <si>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</si>
  <si>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</si>
  <si>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</si>
  <si>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</si>
  <si>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</si>
  <si>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</si>
  <si>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</si>
  <si>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</si>
  <si>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</si>
  <si>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</si>
  <si>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</si>
  <si>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</si>
  <si>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</si>
  <si>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</si>
  <si>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</si>
  <si>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</si>
  <si>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</si>
  <si>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</si>
  <si>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</si>
  <si>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</si>
  <si>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</si>
  <si>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</si>
  <si>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</si>
  <si>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</si>
  <si>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</si>
  <si>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</si>
  <si>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</si>
  <si>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</si>
  <si>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</si>
  <si>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</si>
  <si>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</si>
  <si>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</si>
  <si>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</si>
  <si>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</si>
  <si>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</si>
  <si>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</si>
  <si>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</si>
  <si>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</si>
  <si>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</si>
  <si>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</si>
  <si>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</si>
  <si>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</si>
  <si>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</si>
  <si>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</si>
  <si>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</si>
  <si>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</si>
  <si>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</si>
  <si>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</si>
  <si>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</si>
  <si>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</si>
  <si>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</si>
  <si>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</si>
  <si>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</si>
  <si>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</si>
  <si>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</si>
  <si>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</si>
  <si>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</si>
  <si>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</si>
  <si>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</si>
  <si>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</si>
  <si>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</si>
  <si>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</si>
  <si>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</si>
  <si>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</si>
  <si>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</si>
  <si>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</si>
  <si>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</si>
  <si>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</si>
  <si>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</si>
  <si>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</si>
  <si>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</si>
  <si>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</si>
  <si>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</si>
  <si>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</si>
  <si>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</si>
  <si>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</si>
  <si>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</si>
  <si>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</si>
  <si>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</si>
  <si>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</si>
  <si>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</si>
  <si>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</si>
  <si>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</si>
  <si>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</si>
  <si>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</si>
  <si>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</si>
  <si>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</si>
  <si>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</si>
  <si>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</si>
  <si>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</si>
  <si>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</si>
  <si>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</si>
  <si>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</si>
  <si>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</si>
  <si>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</si>
  <si>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</si>
  <si>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</si>
  <si>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</si>
  <si>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</si>
  <si>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</si>
  <si>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</si>
  <si>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</si>
  <si>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</si>
  <si>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</si>
  <si>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</si>
  <si>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</si>
  <si>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</si>
  <si>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</si>
  <si>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</si>
  <si>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</si>
  <si>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</si>
  <si>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</si>
  <si>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</si>
  <si>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</si>
  <si>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</si>
  <si>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</si>
  <si>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</si>
  <si>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</si>
  <si>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</si>
  <si>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</si>
  <si>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</si>
  <si>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</si>
  <si>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</si>
  <si>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</si>
  <si>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</si>
  <si>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</si>
  <si>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</si>
  <si>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</si>
  <si>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</si>
  <si>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</si>
  <si>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</si>
  <si>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</si>
  <si>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</si>
  <si>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</si>
  <si>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</si>
  <si>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</si>
  <si>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</si>
  <si>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</si>
  <si>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</si>
  <si>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</si>
  <si>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</si>
  <si>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</si>
  <si>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</si>
  <si>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</si>
  <si>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</si>
  <si>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</si>
  <si>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</si>
  <si>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</si>
  <si>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</si>
  <si>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</si>
  <si>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</si>
  <si>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</si>
  <si>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</si>
  <si>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</si>
  <si>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</si>
  <si>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</si>
  <si>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</si>
  <si>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</si>
  <si>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</si>
  <si>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</si>
  <si>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</si>
  <si>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</si>
  <si>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</si>
  <si>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</si>
  <si>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</si>
  <si>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</si>
  <si>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</si>
  <si>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</si>
  <si>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</si>
  <si>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</si>
  <si>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</si>
  <si>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</si>
  <si>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</si>
  <si>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</si>
  <si>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</si>
  <si>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</si>
  <si>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</si>
  <si>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</si>
  <si>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</si>
  <si>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</si>
  <si>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</si>
  <si>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</si>
  <si>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</si>
  <si>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</si>
  <si>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</si>
  <si>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</si>
  <si>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</si>
  <si>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</si>
  <si>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</si>
  <si>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</si>
  <si>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</si>
  <si>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</si>
  <si>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</si>
  <si>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</si>
  <si>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</si>
  <si>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</si>
  <si>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</si>
  <si>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</si>
  <si>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</si>
  <si>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</si>
  <si>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</si>
  <si>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</si>
  <si>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</si>
  <si>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</si>
  <si>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</si>
  <si>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</si>
  <si>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</si>
  <si>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</si>
  <si>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</si>
  <si>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</si>
  <si>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</si>
  <si>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</si>
  <si>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</si>
  <si>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</si>
  <si>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</si>
  <si>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</si>
  <si>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</si>
  <si>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</si>
  <si>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</si>
  <si>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</si>
  <si>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</si>
  <si>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</si>
  <si>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</si>
  <si>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</si>
  <si>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</si>
  <si>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</si>
  <si>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</si>
  <si>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</si>
  <si>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</si>
  <si>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</si>
  <si>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</si>
  <si>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</si>
  <si>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</si>
  <si>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</si>
  <si>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</si>
  <si>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</si>
  <si>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</si>
  <si>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</si>
  <si>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</si>
  <si>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</si>
  <si>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</si>
  <si>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</si>
  <si>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</si>
  <si>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</si>
  <si>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</si>
  <si>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</si>
  <si>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</si>
  <si>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</si>
  <si>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</si>
  <si>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</si>
  <si>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</si>
  <si>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</si>
  <si>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</si>
  <si>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</si>
  <si>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</si>
  <si>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</si>
  <si>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</si>
  <si>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</si>
  <si>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</si>
  <si>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</si>
  <si>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</si>
  <si>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</si>
  <si>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</si>
  <si>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</si>
  <si>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</si>
  <si>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</si>
  <si>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</si>
  <si>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</si>
  <si>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</si>
  <si>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</si>
  <si>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</si>
  <si>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</si>
  <si>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</si>
  <si>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</si>
  <si>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</si>
  <si>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</si>
  <si>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</si>
  <si>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</si>
  <si>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</si>
  <si>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</si>
  <si>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</si>
  <si>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</si>
  <si>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</si>
  <si>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</si>
  <si>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</si>
  <si>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</si>
  <si>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</si>
  <si>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</si>
  <si>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</si>
  <si>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</si>
  <si>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</si>
  <si>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</si>
  <si>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</si>
  <si>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</si>
  <si>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</si>
  <si>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</si>
  <si>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</si>
  <si>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</si>
  <si>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</si>
  <si>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</si>
  <si>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</si>
  <si>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</si>
  <si>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</si>
  <si>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</si>
  <si>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</si>
  <si>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</si>
  <si>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</si>
  <si>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</si>
  <si>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</si>
  <si>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</si>
  <si>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</si>
  <si>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</si>
  <si>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</si>
  <si>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</si>
  <si>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</si>
  <si>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</si>
  <si>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</si>
  <si>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</si>
  <si>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</si>
  <si>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</si>
  <si>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</si>
  <si>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</si>
  <si>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</si>
  <si>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</si>
  <si>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</si>
  <si>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</si>
  <si>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</si>
  <si>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</si>
  <si>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</si>
  <si>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</si>
  <si>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</si>
  <si>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</si>
  <si>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</si>
  <si>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</si>
  <si>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</si>
  <si>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</si>
  <si>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</si>
  <si>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</si>
  <si>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</si>
  <si>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</si>
  <si>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</si>
  <si>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</si>
  <si>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</si>
  <si>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</si>
  <si>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</si>
  <si>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</si>
  <si>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</si>
  <si>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</si>
  <si>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</si>
  <si>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</si>
  <si>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</si>
  <si>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</si>
  <si>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</si>
  <si>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</si>
  <si>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</si>
  <si>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</si>
  <si>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</si>
  <si>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</si>
  <si>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</si>
  <si>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</si>
  <si>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</si>
  <si>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</si>
  <si>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</si>
  <si>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</si>
  <si>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</si>
  <si>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</si>
  <si>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</si>
  <si>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</si>
  <si>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</si>
  <si>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</si>
  <si>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</si>
  <si>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</si>
  <si>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</si>
  <si>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</si>
  <si>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</si>
  <si>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</si>
  <si>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</si>
  <si>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</si>
  <si>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</si>
  <si>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</si>
  <si>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</si>
  <si>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</si>
  <si>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</si>
  <si>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</si>
  <si>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</si>
  <si>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</si>
  <si>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</si>
  <si>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</si>
  <si>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</si>
  <si>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</si>
  <si>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</si>
  <si>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</si>
  <si>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</si>
  <si>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</si>
  <si>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</si>
  <si>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</si>
  <si>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</si>
  <si>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</si>
  <si>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</si>
  <si>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</si>
  <si>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</si>
  <si>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</si>
  <si>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</si>
  <si>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</si>
  <si>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</si>
  <si>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</si>
  <si>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</si>
  <si>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</si>
  <si>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</si>
  <si>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</si>
  <si>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</si>
  <si>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</si>
  <si>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</si>
  <si>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</si>
  <si>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</si>
  <si>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</si>
  <si>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</si>
  <si>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</si>
  <si>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</si>
  <si>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</si>
  <si>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</si>
  <si>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</si>
  <si>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</si>
  <si>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</si>
  <si>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</si>
  <si>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</si>
  <si>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</si>
  <si>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</si>
  <si>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</si>
  <si>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</si>
  <si>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</si>
  <si>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</si>
  <si>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</si>
  <si>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</si>
  <si>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</si>
  <si>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</si>
  <si>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</si>
  <si>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</si>
  <si>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</si>
  <si>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</si>
  <si>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</si>
  <si>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</si>
  <si>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</si>
  <si>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</si>
  <si>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</si>
  <si>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</si>
  <si>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</si>
  <si>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</si>
  <si>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</si>
  <si>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</si>
  <si>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</si>
  <si>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</si>
  <si>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</si>
  <si>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</si>
  <si>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</si>
  <si>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</si>
  <si>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</si>
  <si>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</si>
  <si>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</si>
  <si>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</si>
  <si>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</si>
  <si>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</si>
  <si>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</si>
  <si>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</si>
  <si>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</si>
  <si>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</si>
  <si>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</si>
  <si>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</si>
  <si>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</si>
  <si>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</si>
  <si>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</si>
  <si>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</si>
  <si>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</si>
  <si>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</si>
  <si>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</si>
  <si>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</si>
  <si>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</si>
  <si>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</si>
  <si>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</si>
  <si>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</si>
  <si>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</si>
  <si>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</si>
  <si>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</si>
  <si>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</si>
  <si>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</si>
  <si>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</si>
  <si>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</si>
  <si>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</si>
  <si>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</si>
  <si>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</si>
  <si>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</si>
  <si>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</si>
  <si>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</si>
  <si>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</si>
  <si>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</si>
  <si>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</si>
  <si>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</si>
  <si>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</si>
  <si>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</si>
  <si>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</si>
  <si>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</si>
  <si>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</si>
  <si>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</si>
  <si>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</si>
  <si>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</si>
  <si>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</si>
  <si>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</si>
  <si>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</si>
  <si>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</si>
  <si>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</si>
  <si>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</si>
  <si>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</si>
  <si>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</si>
  <si>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</si>
  <si>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</si>
  <si>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</si>
  <si>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</si>
  <si>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</si>
  <si>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</si>
  <si>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</si>
  <si>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</si>
  <si>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</si>
  <si>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</si>
  <si>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</si>
  <si>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</si>
  <si>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</si>
  <si>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</si>
  <si>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</si>
  <si>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</si>
  <si>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</si>
  <si>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</si>
  <si>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</si>
  <si>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</si>
  <si>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</si>
  <si>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</si>
  <si>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</si>
  <si>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</si>
  <si>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</si>
  <si>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</si>
  <si>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</si>
  <si>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</si>
  <si>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</si>
  <si>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</si>
  <si>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</si>
  <si>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</si>
  <si>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</si>
  <si>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</si>
  <si>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</si>
  <si>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</si>
  <si>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</si>
  <si>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</si>
  <si>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</si>
  <si>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</si>
  <si>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</si>
  <si>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</si>
  <si>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</si>
  <si>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</si>
  <si>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</si>
  <si>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</si>
  <si>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</si>
  <si>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</si>
  <si>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</si>
  <si>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</si>
  <si>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</si>
  <si>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</si>
  <si>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</si>
  <si>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</si>
  <si>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</si>
  <si>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</si>
  <si>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</si>
  <si>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</si>
  <si>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</si>
  <si>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</si>
  <si>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</si>
  <si>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</si>
  <si>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</si>
  <si>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</si>
  <si>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</si>
  <si>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</si>
  <si>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</si>
  <si>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</si>
  <si>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</si>
  <si>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</si>
  <si>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</si>
  <si>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</si>
  <si>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</si>
  <si>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</si>
  <si>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</si>
  <si>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</si>
  <si>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</si>
  <si>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</si>
  <si>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</si>
  <si>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</si>
  <si>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</si>
  <si>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</si>
  <si>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</si>
  <si>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</si>
  <si>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</si>
  <si>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</si>
  <si>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</si>
  <si>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</si>
  <si>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</si>
  <si>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</si>
  <si>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</si>
  <si>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</si>
  <si>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</si>
  <si>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</si>
  <si>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</si>
  <si>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</si>
  <si>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</si>
  <si>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</si>
  <si>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</si>
  <si>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</si>
  <si>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</si>
  <si>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</si>
  <si>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</si>
  <si>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</si>
  <si>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</si>
  <si>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</si>
  <si>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</si>
  <si>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</si>
  <si>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</si>
  <si>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</si>
  <si>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</si>
  <si>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</si>
  <si>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</si>
  <si>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</si>
  <si>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</si>
  <si>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</si>
  <si>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</si>
  <si>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</si>
  <si>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</si>
  <si>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</si>
  <si>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</si>
  <si>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</si>
  <si>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</si>
  <si>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</si>
  <si>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</si>
  <si>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</si>
  <si>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</si>
  <si>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</si>
  <si>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</si>
  <si>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</si>
  <si>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</si>
  <si>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</si>
  <si>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</si>
  <si>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</si>
  <si>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</si>
  <si>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</si>
  <si>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</si>
  <si>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</si>
  <si>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</si>
  <si>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</si>
  <si>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</si>
  <si>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</si>
  <si>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</si>
  <si>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</si>
  <si>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</si>
  <si>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</si>
  <si>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</si>
  <si>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</si>
  <si>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</si>
  <si>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</si>
  <si>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</si>
  <si>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</si>
  <si>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</si>
  <si>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</si>
  <si>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</si>
  <si>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</si>
  <si>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</si>
  <si>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</si>
  <si>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</si>
  <si>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</si>
  <si>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</si>
  <si>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</si>
  <si>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</si>
  <si>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</si>
  <si>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</si>
  <si>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</si>
  <si>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</si>
  <si>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</si>
  <si>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</si>
  <si>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</si>
  <si>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</si>
  <si>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</si>
  <si>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</si>
  <si>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</si>
  <si>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</si>
  <si>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</si>
  <si>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</si>
  <si>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</si>
  <si>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</si>
  <si>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</si>
  <si>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</si>
  <si>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</si>
  <si>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</si>
  <si>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</si>
  <si>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</si>
  <si>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</si>
  <si>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</si>
  <si>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</si>
  <si>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</si>
  <si>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</si>
  <si>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</si>
  <si>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</si>
  <si>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</si>
  <si>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</si>
  <si>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</si>
  <si>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</si>
  <si>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</si>
  <si>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</si>
  <si>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</si>
  <si>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</si>
  <si>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</si>
  <si>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</si>
  <si>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</si>
  <si>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</si>
  <si>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</si>
  <si>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</si>
  <si>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</si>
  <si>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</si>
  <si>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</si>
  <si>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</si>
  <si>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</si>
  <si>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</si>
  <si>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</si>
  <si>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</si>
  <si>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</si>
  <si>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</si>
  <si>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</si>
  <si>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</si>
  <si>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</si>
  <si>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</si>
  <si>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</si>
  <si>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</si>
  <si>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</si>
  <si>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</si>
  <si>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</si>
  <si>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</si>
  <si>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</si>
  <si>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</si>
  <si>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</si>
  <si>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</si>
  <si>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</si>
  <si>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</si>
  <si>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</si>
  <si>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</si>
  <si>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</si>
  <si>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</si>
  <si>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</si>
  <si>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</si>
  <si>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</si>
  <si>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</si>
  <si>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</si>
  <si>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</si>
  <si>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</si>
  <si>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</si>
  <si>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</si>
  <si>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</si>
  <si>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</si>
  <si>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</si>
  <si>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</si>
  <si>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</si>
  <si>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</si>
  <si>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</si>
  <si>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</si>
  <si>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</si>
  <si>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</si>
  <si>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</si>
  <si>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</si>
  <si>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</si>
  <si>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</si>
  <si>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</si>
  <si>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</si>
  <si>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</si>
  <si>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</si>
  <si>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</si>
  <si>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</si>
  <si>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</si>
  <si>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</si>
  <si>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</si>
  <si>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</si>
  <si>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</si>
  <si>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</si>
  <si>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</si>
  <si>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</si>
  <si>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</si>
  <si>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</si>
  <si>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</si>
  <si>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</si>
  <si>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</si>
  <si>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</si>
  <si>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</si>
  <si>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</si>
  <si>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</si>
  <si>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</si>
  <si>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</si>
  <si>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</si>
  <si>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</si>
  <si>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</si>
  <si>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</si>
  <si>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</si>
  <si>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</si>
  <si>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</si>
  <si>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</si>
  <si>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</si>
  <si>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</si>
  <si>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</si>
  <si>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</si>
  <si>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</si>
  <si>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</si>
  <si>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</si>
  <si>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</si>
  <si>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</si>
  <si>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</si>
  <si>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</si>
  <si>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</si>
  <si>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</si>
  <si>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</si>
  <si>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</si>
  <si>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</si>
  <si>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</si>
  <si>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</si>
  <si>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</si>
  <si>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</si>
  <si>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</si>
  <si>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</si>
  <si>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</si>
  <si>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</si>
  <si>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</si>
  <si>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</si>
  <si>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</si>
  <si>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</si>
  <si>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</si>
  <si>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</si>
  <si>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</si>
  <si>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</si>
  <si>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</si>
  <si>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</si>
  <si>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</si>
  <si>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</si>
  <si>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</si>
  <si>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</si>
  <si>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</si>
  <si>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</si>
  <si>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</si>
  <si>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</si>
  <si>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</si>
  <si>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</si>
  <si>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</si>
  <si>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</si>
  <si>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</si>
  <si>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</si>
  <si>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</si>
  <si>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</si>
  <si>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</si>
  <si>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</si>
  <si>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</si>
  <si>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</si>
  <si>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</si>
  <si>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</si>
  <si>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</si>
  <si>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</si>
  <si>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</si>
  <si>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</si>
  <si>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</si>
  <si>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</si>
  <si>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</si>
  <si>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</si>
  <si>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</si>
  <si>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</si>
  <si>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</si>
  <si>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</si>
  <si>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</si>
  <si>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</si>
  <si>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</si>
  <si>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</si>
  <si>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</si>
  <si>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</si>
  <si>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</si>
  <si>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</si>
  <si>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</si>
  <si>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</si>
  <si>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</si>
  <si>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</si>
  <si>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</si>
  <si>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</si>
  <si>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</si>
  <si>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</si>
  <si>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</si>
  <si>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</si>
  <si>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</si>
  <si>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</si>
  <si>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</si>
  <si>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</si>
  <si>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</si>
  <si>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</si>
  <si>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</si>
  <si>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</si>
  <si>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</si>
  <si>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</si>
  <si>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</si>
  <si>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</si>
  <si>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</si>
  <si>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</si>
  <si>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</si>
  <si>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</si>
  <si>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</si>
  <si>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</si>
  <si>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</si>
  <si>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</si>
  <si>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</si>
  <si>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</si>
  <si>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</si>
  <si>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</si>
  <si>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</si>
  <si>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</si>
  <si>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</si>
  <si>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</si>
  <si>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</si>
  <si>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</si>
  <si>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</si>
  <si>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</si>
  <si>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</si>
  <si>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</si>
  <si>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</si>
  <si>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</si>
  <si>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</si>
  <si>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</si>
  <si>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</si>
  <si>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</si>
  <si>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</si>
  <si>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</si>
  <si>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</si>
  <si>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</si>
  <si>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</si>
  <si>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</si>
  <si>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</si>
  <si>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</si>
  <si>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</si>
  <si>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</si>
  <si>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</si>
  <si>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</si>
  <si>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</si>
  <si>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</si>
  <si>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</si>
  <si>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</si>
  <si>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</si>
  <si>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</si>
  <si>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</si>
  <si>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</si>
  <si>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</si>
  <si>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</si>
  <si>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</si>
  <si>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</si>
  <si>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</si>
  <si>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</si>
  <si>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</si>
  <si>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</si>
  <si>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</si>
  <si>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</si>
  <si>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</si>
  <si>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</si>
  <si>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</si>
  <si>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</si>
  <si>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</si>
  <si>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</si>
  <si>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</si>
  <si>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</si>
  <si>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</si>
  <si>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</si>
  <si>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</si>
  <si>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</si>
  <si>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</si>
  <si>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</si>
  <si>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</si>
  <si>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</si>
  <si>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</si>
  <si>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</si>
  <si>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</si>
  <si>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</si>
  <si>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</si>
  <si>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</si>
  <si>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</si>
  <si>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</si>
  <si>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</si>
  <si>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</si>
  <si>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</si>
  <si>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</si>
  <si>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</si>
  <si>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</si>
  <si>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</si>
  <si>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</si>
  <si>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</si>
  <si>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</si>
  <si>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</si>
  <si>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</si>
  <si>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</si>
  <si>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</si>
  <si>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</si>
  <si>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</si>
  <si>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</si>
  <si>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</si>
  <si>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</si>
  <si>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</si>
  <si>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</si>
  <si>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</si>
  <si>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</si>
  <si>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</si>
  <si>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</si>
  <si>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</si>
  <si>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</si>
  <si>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</si>
  <si>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</si>
  <si>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</si>
  <si>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</si>
  <si>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</si>
  <si>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</si>
  <si>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</si>
  <si>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</si>
  <si>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</si>
  <si>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</si>
  <si>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</si>
  <si>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</si>
  <si>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</si>
  <si>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</si>
  <si>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</si>
  <si>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</si>
  <si>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</si>
  <si>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</si>
  <si>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</si>
  <si>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</si>
  <si>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</si>
  <si>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</si>
  <si>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</si>
  <si>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</si>
  <si>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</si>
  <si>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</si>
  <si>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</si>
  <si>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</si>
  <si>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</si>
  <si>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</si>
  <si>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</si>
  <si>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</si>
  <si>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</si>
  <si>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</si>
  <si>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</si>
  <si>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</si>
  <si>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</si>
  <si>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</si>
  <si>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</si>
  <si>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</si>
  <si>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</si>
  <si>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</si>
  <si>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</si>
  <si>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</si>
  <si>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</si>
  <si>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</si>
  <si>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</si>
  <si>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</si>
  <si>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</si>
  <si>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</si>
  <si>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</si>
  <si>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</si>
  <si>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</si>
  <si>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</si>
  <si>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</si>
  <si>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</si>
  <si>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</si>
  <si>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</si>
  <si>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</si>
  <si>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</si>
  <si>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</si>
  <si>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</si>
  <si>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</si>
  <si>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</si>
  <si>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</si>
  <si>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</si>
  <si>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</si>
  <si>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</si>
  <si>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</si>
  <si>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</si>
  <si>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</si>
  <si>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</si>
  <si>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</si>
  <si>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</si>
  <si>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</si>
  <si>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</si>
  <si>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</si>
  <si>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</si>
  <si>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</si>
  <si>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</si>
  <si>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</si>
  <si>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</si>
  <si>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</si>
  <si>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</si>
  <si>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</si>
  <si>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</si>
  <si>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</si>
  <si>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</si>
  <si>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</si>
  <si>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</si>
  <si>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</si>
  <si>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</si>
  <si>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</si>
  <si>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</si>
  <si>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</si>
  <si>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</si>
  <si>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</si>
  <si>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</si>
  <si>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</si>
  <si>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</si>
  <si>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</si>
  <si>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</si>
  <si>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</si>
  <si>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</si>
  <si>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</si>
  <si>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</si>
  <si>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</si>
  <si>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</si>
  <si>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</si>
  <si>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</si>
  <si>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</si>
  <si>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</si>
  <si>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</si>
  <si>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</si>
  <si>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</si>
  <si>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</si>
  <si>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</si>
  <si>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</si>
  <si>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</si>
  <si>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</si>
  <si>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</si>
  <si>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</si>
  <si>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</si>
  <si>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</si>
  <si>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</si>
  <si>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</si>
  <si>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</si>
  <si>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</si>
  <si>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</si>
  <si>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</si>
  <si>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</si>
  <si>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</si>
  <si>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</si>
  <si>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</si>
  <si>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</si>
  <si>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</si>
  <si>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</si>
  <si>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</si>
  <si>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</si>
  <si>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</si>
  <si>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</si>
  <si>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</si>
  <si>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</si>
  <si>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</si>
  <si>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</si>
  <si>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</si>
  <si>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</si>
  <si>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</si>
  <si>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</si>
  <si>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</si>
  <si>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</si>
  <si>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</si>
  <si>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</si>
  <si>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</si>
  <si>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</si>
  <si>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</si>
  <si>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</si>
  <si>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</si>
  <si>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</si>
  <si>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</si>
  <si>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</si>
  <si>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</si>
  <si>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</si>
  <si>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</si>
  <si>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</si>
  <si>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</si>
  <si>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</si>
  <si>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</si>
  <si>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</si>
  <si>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</si>
  <si>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</si>
  <si>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</si>
  <si>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</si>
  <si>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</si>
  <si>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</si>
  <si>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</si>
  <si>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</si>
  <si>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</si>
  <si>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</si>
  <si>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</si>
  <si>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</si>
  <si>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</si>
  <si>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</si>
  <si>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</si>
  <si>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</si>
  <si>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</si>
  <si>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</si>
  <si>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</si>
  <si>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</si>
  <si>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</si>
  <si>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</si>
  <si>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</si>
  <si>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</si>
  <si>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</si>
  <si>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</si>
  <si>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</si>
  <si>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</si>
  <si>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</si>
  <si>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</si>
  <si>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</si>
  <si>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</si>
  <si>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</si>
  <si>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</si>
  <si>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</si>
  <si>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</si>
  <si>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</si>
  <si>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</si>
  <si>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</si>
  <si>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</si>
  <si>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</si>
  <si>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</si>
  <si>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</si>
  <si>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</si>
  <si>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</si>
  <si>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</si>
  <si>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</si>
  <si>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</si>
  <si>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</si>
  <si>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</si>
  <si>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</si>
  <si>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</si>
  <si>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</si>
  <si>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</si>
  <si>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</si>
  <si>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</si>
  <si>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</si>
  <si>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</si>
  <si>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</si>
  <si>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</si>
  <si>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</si>
  <si>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</si>
  <si>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</si>
  <si>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</si>
  <si>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</si>
  <si>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</si>
  <si>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</si>
  <si>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</si>
  <si>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</si>
  <si>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</si>
  <si>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</si>
  <si>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</si>
  <si>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</si>
  <si>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</si>
  <si>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</si>
  <si>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</si>
  <si>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</si>
  <si>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</si>
  <si>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</si>
  <si>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</si>
  <si>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</si>
  <si>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</si>
  <si>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</si>
  <si>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</si>
  <si>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</si>
  <si>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</si>
  <si>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</si>
  <si>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</si>
  <si>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</si>
  <si>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</si>
  <si>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</si>
  <si>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</si>
  <si>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</si>
  <si>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</si>
  <si>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</si>
  <si>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</si>
  <si>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</si>
  <si>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</si>
  <si>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</si>
  <si>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</si>
  <si>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</si>
  <si>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</si>
  <si>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</si>
  <si>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</si>
  <si>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</si>
  <si>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</si>
  <si>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</si>
  <si>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</si>
  <si>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</si>
  <si>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</si>
  <si>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</si>
  <si>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</si>
  <si>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</si>
  <si>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</si>
  <si>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</si>
  <si>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</si>
  <si>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</si>
  <si>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</si>
  <si>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</si>
  <si>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</si>
  <si>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</si>
  <si>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</si>
  <si>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</si>
  <si>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</si>
  <si>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</si>
  <si>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</si>
  <si>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</si>
  <si>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</si>
  <si>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</si>
  <si>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</si>
  <si>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</si>
  <si>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</si>
  <si>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</si>
  <si>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</si>
  <si>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</si>
  <si>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</si>
  <si>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</si>
  <si>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</si>
  <si>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</si>
  <si>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</si>
  <si>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</si>
  <si>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</si>
  <si>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</si>
  <si>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</si>
  <si>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</si>
  <si>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</si>
  <si>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</si>
  <si>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</si>
  <si>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</si>
  <si>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</si>
  <si>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</si>
  <si>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</si>
  <si>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</si>
  <si>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</si>
  <si>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</si>
  <si>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</si>
  <si>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</si>
  <si>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</si>
  <si>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</si>
  <si>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</si>
  <si>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</si>
  <si>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</si>
  <si>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</si>
  <si>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</si>
  <si>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</si>
  <si>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</si>
  <si>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</si>
  <si>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</si>
  <si>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</si>
  <si>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</si>
  <si>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</si>
  <si>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</si>
  <si>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</si>
  <si>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</si>
  <si>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</si>
  <si>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</si>
  <si>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</si>
  <si>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</si>
  <si>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</si>
  <si>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</si>
  <si>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</si>
  <si>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</si>
  <si>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</si>
  <si>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</si>
  <si>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</si>
  <si>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</si>
  <si>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</si>
  <si>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</si>
  <si>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</si>
  <si>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</si>
  <si>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</si>
  <si>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</si>
  <si>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</si>
  <si>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</si>
  <si>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</si>
  <si>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</si>
  <si>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</si>
  <si>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</si>
  <si>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</si>
  <si>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</si>
  <si>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</si>
  <si>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</si>
  <si>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</si>
  <si>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</si>
  <si>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</si>
  <si>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</si>
  <si>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</si>
  <si>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</si>
  <si>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</si>
  <si>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</si>
  <si>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</si>
  <si>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</si>
  <si>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</si>
  <si>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</si>
  <si>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</si>
  <si>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</si>
  <si>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</si>
  <si>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</si>
  <si>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</si>
  <si>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</si>
  <si>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</si>
  <si>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</si>
  <si>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</si>
  <si>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</si>
  <si>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</si>
  <si>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</si>
  <si>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</si>
  <si>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</si>
  <si>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</si>
  <si>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</si>
  <si>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</si>
  <si>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</si>
  <si>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</si>
  <si>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</si>
  <si>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</si>
  <si>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</si>
  <si>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</si>
  <si>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</si>
  <si>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</si>
  <si>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</si>
  <si>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</si>
  <si>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</si>
  <si>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</si>
  <si>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</si>
  <si>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</si>
  <si>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</si>
  <si>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</si>
  <si>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</si>
  <si>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</si>
  <si>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</si>
  <si>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</si>
  <si>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</si>
  <si>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</si>
  <si>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</si>
  <si>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</si>
  <si>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</si>
  <si>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</si>
  <si>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</si>
  <si>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</si>
  <si>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</si>
  <si>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</si>
  <si>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</si>
  <si>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</si>
  <si>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</si>
  <si>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</si>
  <si>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</si>
  <si>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</si>
  <si>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</si>
  <si>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</si>
  <si>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</si>
  <si>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</si>
  <si>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</si>
  <si>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</si>
  <si>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</si>
  <si>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</si>
  <si>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</si>
  <si>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</si>
  <si>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</si>
  <si>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</si>
  <si>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</si>
  <si>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</si>
  <si>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</si>
  <si>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</si>
  <si>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</si>
  <si>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</si>
  <si>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</si>
  <si>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</si>
  <si>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</si>
  <si>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</si>
  <si>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</si>
  <si>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</si>
  <si>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</si>
  <si>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</si>
  <si>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</si>
  <si>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</si>
  <si>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</si>
  <si>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</si>
  <si>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</si>
  <si>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</si>
  <si>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</si>
  <si>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</si>
  <si>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</si>
  <si>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</si>
  <si>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</si>
  <si>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</si>
  <si>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</si>
  <si>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</si>
  <si>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</si>
  <si>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</si>
  <si>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</si>
  <si>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</si>
  <si>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</si>
  <si>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</si>
  <si>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</si>
  <si>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</si>
  <si>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</si>
  <si>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</si>
  <si>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</si>
  <si>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</si>
  <si>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</si>
  <si>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</si>
  <si>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</si>
  <si>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</si>
  <si>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</si>
  <si>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</si>
  <si>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</si>
  <si>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</si>
  <si>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</si>
  <si>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</si>
  <si>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</si>
  <si>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</si>
  <si>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</si>
  <si>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</si>
  <si>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</si>
  <si>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</si>
  <si>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</si>
  <si>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</si>
  <si>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</si>
  <si>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</si>
  <si>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</si>
  <si>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</si>
  <si>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</si>
  <si>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</si>
  <si>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</si>
  <si>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</si>
  <si>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</si>
  <si>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</si>
  <si>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</si>
  <si>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</si>
  <si>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</si>
  <si>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</si>
  <si>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</si>
  <si>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</si>
  <si>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</si>
  <si>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</si>
  <si>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</si>
  <si>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</si>
  <si>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</si>
  <si>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</si>
  <si>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</si>
  <si>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</si>
  <si>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</si>
  <si>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</si>
  <si>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</si>
  <si>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</si>
  <si>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</si>
  <si>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</si>
  <si>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</si>
  <si>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</si>
  <si>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</si>
  <si>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</si>
  <si>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</si>
  <si>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</si>
  <si>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</si>
  <si>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</si>
  <si>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</si>
  <si>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</si>
  <si>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</si>
  <si>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</si>
  <si>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</si>
  <si>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</si>
  <si>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</si>
  <si>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</si>
  <si>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</si>
  <si>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</si>
  <si>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</si>
  <si>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</si>
  <si>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</si>
  <si>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</si>
  <si>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</si>
  <si>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</si>
  <si>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</si>
  <si>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</si>
  <si>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</si>
  <si>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</si>
  <si>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</si>
  <si>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</si>
  <si>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</si>
  <si>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</si>
  <si>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</si>
  <si>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</si>
  <si>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</si>
  <si>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</si>
  <si>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</si>
  <si>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</si>
  <si>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</si>
  <si>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</si>
  <si>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</si>
  <si>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</si>
  <si>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</si>
  <si>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</si>
  <si>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</si>
  <si>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</si>
  <si>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</si>
  <si>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</si>
  <si>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</si>
  <si>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</si>
  <si>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</si>
  <si>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</si>
  <si>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</si>
  <si>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</si>
  <si>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</si>
  <si>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</si>
  <si>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</si>
  <si>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</si>
  <si>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</si>
  <si>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</si>
  <si>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</si>
  <si>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</si>
  <si>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</si>
  <si>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</si>
  <si>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</si>
  <si>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</si>
  <si>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</si>
  <si>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</si>
  <si>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</si>
  <si>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</si>
  <si>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</si>
  <si>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</si>
  <si>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</si>
  <si>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</si>
  <si>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</si>
  <si>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</si>
  <si>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</si>
  <si>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</si>
  <si>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</si>
  <si>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</si>
  <si>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</si>
  <si>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</si>
  <si>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</si>
  <si>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</si>
  <si>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</si>
  <si>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</si>
  <si>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</si>
  <si>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</si>
  <si>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</si>
  <si>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</si>
  <si>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</si>
  <si>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</si>
  <si>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</si>
  <si>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</si>
  <si>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</si>
  <si>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</si>
  <si>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</si>
  <si>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</si>
  <si>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</si>
  <si>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</si>
  <si>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</si>
  <si>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</si>
  <si>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</si>
  <si>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</si>
  <si>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</si>
  <si>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</si>
  <si>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</si>
  <si>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</si>
  <si>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</si>
  <si>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</si>
  <si>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</si>
  <si>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</si>
  <si>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</si>
  <si>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</si>
  <si>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</si>
  <si>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</si>
  <si>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</si>
  <si>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</si>
  <si>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</si>
  <si>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</si>
  <si>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</si>
  <si>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</si>
  <si>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</si>
  <si>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</si>
  <si>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</si>
  <si>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</si>
  <si>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</si>
  <si>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</si>
  <si>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</si>
  <si>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</si>
  <si>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</si>
  <si>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</si>
  <si>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</si>
  <si>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</si>
  <si>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</si>
  <si>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</si>
  <si>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</si>
  <si>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</si>
  <si>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</si>
  <si>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</si>
  <si>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</si>
  <si>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</si>
  <si>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</si>
  <si>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</si>
  <si>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</si>
  <si>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</si>
  <si>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</si>
  <si>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</si>
  <si>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</si>
  <si>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</si>
  <si>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</si>
  <si>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</si>
  <si>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</si>
  <si>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</si>
  <si>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</si>
  <si>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</si>
  <si>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</si>
  <si>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</si>
  <si>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</si>
  <si>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</si>
  <si>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</si>
  <si>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</si>
  <si>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</si>
  <si>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</si>
  <si>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</si>
  <si>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</si>
  <si>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</si>
  <si>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</si>
  <si>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</si>
  <si>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</si>
  <si>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</si>
  <si>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</si>
  <si>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</si>
  <si>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</si>
  <si>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</si>
  <si>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</si>
  <si>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</si>
  <si>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</si>
  <si>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</si>
  <si>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</si>
  <si>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</si>
  <si>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</si>
  <si>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</si>
  <si>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</si>
  <si>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</si>
  <si>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</si>
  <si>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</si>
  <si>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</si>
  <si>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</si>
  <si>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</si>
  <si>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</si>
  <si>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</si>
  <si>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</si>
  <si>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</si>
  <si>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</si>
  <si>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</si>
  <si>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</si>
  <si>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</si>
  <si>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</si>
  <si>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</si>
  <si>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</si>
  <si>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</si>
  <si>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</si>
  <si>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</si>
  <si>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</si>
  <si>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</si>
  <si>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</si>
  <si>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</si>
  <si>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</si>
  <si>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</si>
  <si>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</si>
  <si>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</si>
  <si>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</si>
  <si>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</si>
  <si>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</si>
  <si>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</si>
  <si>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</si>
  <si>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</si>
  <si>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</si>
  <si>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</si>
  <si>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</si>
  <si>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</si>
  <si>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</si>
  <si>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</si>
  <si>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</si>
  <si>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</si>
  <si>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</si>
  <si>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</si>
  <si>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</si>
  <si>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</si>
  <si>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</si>
  <si>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</si>
  <si>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</si>
  <si>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</si>
  <si>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</si>
  <si>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</si>
  <si>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</si>
  <si>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</si>
  <si>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</si>
  <si>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</si>
  <si>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</si>
  <si>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</si>
  <si>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</si>
  <si>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</si>
  <si>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</si>
  <si>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</si>
  <si>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</si>
  <si>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</si>
  <si>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</si>
  <si>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</si>
  <si>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</si>
  <si>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</si>
  <si>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</si>
  <si>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</si>
  <si>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</si>
  <si>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</si>
  <si>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</si>
  <si>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</si>
  <si>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</si>
  <si>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</si>
  <si>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</si>
  <si>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</si>
  <si>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</si>
  <si>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</si>
  <si>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</si>
  <si>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</si>
  <si>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</si>
  <si>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</si>
  <si>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</si>
  <si>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</si>
  <si>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</si>
  <si>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</si>
  <si>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</si>
  <si>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</si>
  <si>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</si>
  <si>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</si>
  <si>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</si>
  <si>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</si>
  <si>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</si>
  <si>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</si>
  <si>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</si>
  <si>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</si>
  <si>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</si>
  <si>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</si>
  <si>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</si>
  <si>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</si>
  <si>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</si>
  <si>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</si>
  <si>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</si>
  <si>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</si>
  <si>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</si>
  <si>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</si>
  <si>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</si>
  <si>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</si>
  <si>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</si>
  <si>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</si>
  <si>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</si>
  <si>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</si>
  <si>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</si>
  <si>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</si>
  <si>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</si>
  <si>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</si>
  <si>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</si>
  <si>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</si>
  <si>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</si>
  <si>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</si>
  <si>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</si>
  <si>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</si>
  <si>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</si>
  <si>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</si>
  <si>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</si>
  <si>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</si>
  <si>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</si>
  <si>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</si>
  <si>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</si>
  <si>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</si>
  <si>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</si>
  <si>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</si>
  <si>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</si>
  <si>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</si>
  <si>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</si>
  <si>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</si>
  <si>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</si>
  <si>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</si>
  <si>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</si>
  <si>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</si>
  <si>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</si>
  <si>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</si>
  <si>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</si>
  <si>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</si>
  <si>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</si>
  <si>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</si>
  <si>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</si>
  <si>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</si>
  <si>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</si>
  <si>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</si>
  <si>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</si>
  <si>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</si>
  <si>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</si>
  <si>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</si>
  <si>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</si>
  <si>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</si>
  <si>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</si>
  <si>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</si>
  <si>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</si>
  <si>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</si>
  <si>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</si>
  <si>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</si>
  <si>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</si>
  <si>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</si>
  <si>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</si>
  <si>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</si>
  <si>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</si>
  <si>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</si>
  <si>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</si>
  <si>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</si>
  <si>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</si>
  <si>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</si>
  <si>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</si>
  <si>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</si>
  <si>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</si>
  <si>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</si>
  <si>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</si>
  <si>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</si>
  <si>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</si>
  <si>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</si>
  <si>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</si>
  <si>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</si>
  <si>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</si>
  <si>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</si>
  <si>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</si>
  <si>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</si>
  <si>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</si>
  <si>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</si>
  <si>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</si>
  <si>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</si>
  <si>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</si>
  <si>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</si>
  <si>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</si>
  <si>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</si>
  <si>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</si>
  <si>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</si>
  <si>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</si>
  <si>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</si>
  <si>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</si>
  <si>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</si>
  <si>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</si>
  <si>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</si>
  <si>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</si>
  <si>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</si>
  <si>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</si>
  <si>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</si>
  <si>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</si>
  <si>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</si>
  <si>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</si>
  <si>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</si>
  <si>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</si>
  <si>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</si>
  <si>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</si>
  <si>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</si>
  <si>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</si>
  <si>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</si>
  <si>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</si>
  <si>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</si>
  <si>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</si>
  <si>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</si>
  <si>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</si>
  <si>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</si>
  <si>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</si>
  <si>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</si>
  <si>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</si>
  <si>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</si>
  <si>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</si>
  <si>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</si>
  <si>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</si>
  <si>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</si>
  <si>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</si>
  <si>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</si>
  <si>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</si>
  <si>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</si>
  <si>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</si>
  <si>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</si>
  <si>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</si>
  <si>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</si>
  <si>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</si>
  <si>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</si>
  <si>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</si>
  <si>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</si>
  <si>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</si>
  <si>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</si>
  <si>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</si>
  <si>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</si>
  <si>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</si>
  <si>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</si>
  <si>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</si>
  <si>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</si>
  <si>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</si>
  <si>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</si>
  <si>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</si>
  <si>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</si>
  <si>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</si>
  <si>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</si>
  <si>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</si>
  <si>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</si>
  <si>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</si>
  <si>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</si>
  <si>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</si>
  <si>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</si>
  <si>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</si>
  <si>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</si>
  <si>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</si>
  <si>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</si>
  <si>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</si>
  <si>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</si>
  <si>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</si>
  <si>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</si>
  <si>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</si>
  <si>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</si>
  <si>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</si>
  <si>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</si>
  <si>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</si>
  <si>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</si>
  <si>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</si>
  <si>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</si>
  <si>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</si>
  <si>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</si>
  <si>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</si>
  <si>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</si>
  <si>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</si>
  <si>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</si>
  <si>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</si>
  <si>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</si>
  <si>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</si>
  <si>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</si>
  <si>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</si>
  <si>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</si>
  <si>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</si>
  <si>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</si>
  <si>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</si>
  <si>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</si>
  <si>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</si>
  <si>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</si>
  <si>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</si>
  <si>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</si>
  <si>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</si>
  <si>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</si>
  <si>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</si>
  <si>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</si>
  <si>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</si>
  <si>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</si>
  <si>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</si>
  <si>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</si>
  <si>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</si>
  <si>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</si>
  <si>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</si>
  <si>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</si>
  <si>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</si>
  <si>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</si>
  <si>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</si>
  <si>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</si>
  <si>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</si>
  <si>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</si>
  <si>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</si>
  <si>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</si>
  <si>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</si>
  <si>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</si>
  <si>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</si>
  <si>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</si>
  <si>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</si>
  <si>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</si>
  <si>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</si>
  <si>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</si>
  <si>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</si>
  <si>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</si>
  <si>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</si>
  <si>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</si>
  <si>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</si>
  <si>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</si>
  <si>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</si>
  <si>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</si>
  <si>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</si>
  <si>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</si>
  <si>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</si>
  <si>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</si>
  <si>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</si>
  <si>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</si>
  <si>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</si>
  <si>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</si>
  <si>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</si>
  <si>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</si>
  <si>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</si>
  <si>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</si>
  <si>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</si>
  <si>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</si>
  <si>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</si>
  <si>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</si>
  <si>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</si>
  <si>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</si>
  <si>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</si>
  <si>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</si>
  <si>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</si>
  <si>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</si>
  <si>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</si>
  <si>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</si>
  <si>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</si>
  <si>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</si>
  <si>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</si>
  <si>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</si>
  <si>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</si>
  <si>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</si>
  <si>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</si>
  <si>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</si>
  <si>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</si>
  <si>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</si>
  <si>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</si>
  <si>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</si>
  <si>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</si>
  <si>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</si>
  <si>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</si>
  <si>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</si>
  <si>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</si>
  <si>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</si>
  <si>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</si>
  <si>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</si>
  <si>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</si>
  <si>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</si>
  <si>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</si>
  <si>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</si>
  <si>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</si>
  <si>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</si>
  <si>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</si>
  <si>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</si>
  <si>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</si>
  <si>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</si>
  <si>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</si>
  <si>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</si>
  <si>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</si>
  <si>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</si>
  <si>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</si>
  <si>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</si>
  <si>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</si>
  <si>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</si>
  <si>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</si>
  <si>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</si>
  <si>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</si>
  <si>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</si>
  <si>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</si>
  <si>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</si>
  <si>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</si>
  <si>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</si>
  <si>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</si>
  <si>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</si>
  <si>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</si>
  <si>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</si>
  <si>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</si>
  <si>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</si>
  <si>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</si>
  <si>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</si>
  <si>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</si>
  <si>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</si>
  <si>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</si>
  <si>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</si>
  <si>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</si>
  <si>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</si>
  <si>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</si>
  <si>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</si>
  <si>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</si>
  <si>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</si>
  <si>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</si>
  <si>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</si>
  <si>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</si>
  <si>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</si>
  <si>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</si>
  <si>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</si>
  <si>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</si>
  <si>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</si>
  <si>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</si>
  <si>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</si>
  <si>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</si>
  <si>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</si>
  <si>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</si>
  <si>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</si>
  <si>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</si>
  <si>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</si>
  <si>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</si>
  <si>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</si>
  <si>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</si>
  <si>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</si>
  <si>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</si>
  <si>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</si>
  <si>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</si>
  <si>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</si>
  <si>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</si>
  <si>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</si>
  <si>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</si>
  <si>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</si>
  <si>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</si>
  <si>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</si>
  <si>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</si>
  <si>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</si>
  <si>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</si>
  <si>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</si>
  <si>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</si>
  <si>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</si>
  <si>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</si>
  <si>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</si>
  <si>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</si>
  <si>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</si>
  <si>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</si>
  <si>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</si>
  <si>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</si>
  <si>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</si>
  <si>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</si>
  <si>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</si>
  <si>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</si>
  <si>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</si>
  <si>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</si>
  <si>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</si>
  <si>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</si>
  <si>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</si>
  <si>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</si>
  <si>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</si>
  <si>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</si>
  <si>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</si>
  <si>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</si>
  <si>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</si>
  <si>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</si>
  <si>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</si>
  <si>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</si>
  <si>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</si>
  <si>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</si>
  <si>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</si>
  <si>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</si>
  <si>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</si>
  <si>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</si>
  <si>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</si>
  <si>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</si>
  <si>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</si>
  <si>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</si>
  <si>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</si>
  <si>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</si>
  <si>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</si>
  <si>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</si>
  <si>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</si>
  <si>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</si>
  <si>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</si>
  <si>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</si>
  <si>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</si>
  <si>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</si>
  <si>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</si>
  <si>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</si>
  <si>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</si>
  <si>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</si>
  <si>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</si>
  <si>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</si>
  <si>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</si>
  <si>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</si>
  <si>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</si>
  <si>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</si>
  <si>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</si>
  <si>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</si>
  <si>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</si>
  <si>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</si>
  <si>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</si>
  <si>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</si>
  <si>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</si>
  <si>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</si>
  <si>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</si>
  <si>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</si>
  <si>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</si>
  <si>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</si>
  <si>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</si>
  <si>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</si>
  <si>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</si>
  <si>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</si>
  <si>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</si>
  <si>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</si>
  <si>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</si>
  <si>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</si>
  <si>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</si>
  <si>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</si>
  <si>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</si>
  <si>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</si>
  <si>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</si>
  <si>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</si>
  <si>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</si>
  <si>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</si>
  <si>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</si>
  <si>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</si>
  <si>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</si>
  <si>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</si>
  <si>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</si>
  <si>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</si>
  <si>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</si>
  <si>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</si>
  <si>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</si>
  <si>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</si>
  <si>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</si>
  <si>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</si>
  <si>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</si>
  <si>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</si>
  <si>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</si>
  <si>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</si>
  <si>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</si>
  <si>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</si>
  <si>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</si>
  <si>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</si>
  <si>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</si>
  <si>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</si>
  <si>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</si>
  <si>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</si>
  <si>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</si>
  <si>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</si>
  <si>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</si>
  <si>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</si>
  <si>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</si>
  <si>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</si>
  <si>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</si>
  <si>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</si>
  <si>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</si>
  <si>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</si>
  <si>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</si>
  <si>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</si>
  <si>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</si>
  <si>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</si>
  <si>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</si>
  <si>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</si>
  <si>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</si>
  <si>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</si>
  <si>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</si>
  <si>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</si>
  <si>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</si>
  <si>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</si>
  <si>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</si>
  <si>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</si>
  <si>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</si>
  <si>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</si>
  <si>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</si>
  <si>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</si>
  <si>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</si>
  <si>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</si>
  <si>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</si>
  <si>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</si>
  <si>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</si>
  <si>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</si>
  <si>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</si>
  <si>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</si>
  <si>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</si>
  <si>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</si>
  <si>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</si>
  <si>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</si>
  <si>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</si>
  <si>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</si>
  <si>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</si>
  <si>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</si>
  <si>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</si>
  <si>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</si>
  <si>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</si>
  <si>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</si>
  <si>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</si>
  <si>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</si>
  <si>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</si>
  <si>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</si>
  <si>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</si>
  <si>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</si>
  <si>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</si>
  <si>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</si>
  <si>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</si>
  <si>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</si>
  <si>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</si>
  <si>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</si>
  <si>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</si>
  <si>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</si>
  <si>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</si>
  <si>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</si>
  <si>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</si>
  <si>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</si>
  <si>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</si>
  <si>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</si>
  <si>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</si>
  <si>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</si>
  <si>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</si>
  <si>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</si>
  <si>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</si>
  <si>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</si>
  <si>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</si>
  <si>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</si>
  <si>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</si>
  <si>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</si>
  <si>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</si>
  <si>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</si>
  <si>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</si>
  <si>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</si>
  <si>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</si>
  <si>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</si>
  <si>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</si>
  <si>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</si>
  <si>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</si>
  <si>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</si>
  <si>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</si>
  <si>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</si>
  <si>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</si>
  <si>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</si>
  <si>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</si>
  <si>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</si>
  <si>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</si>
  <si>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</si>
  <si>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</si>
  <si>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</si>
  <si>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</si>
  <si>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</si>
  <si>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</si>
  <si>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</si>
  <si>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</si>
  <si>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</si>
  <si>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</si>
  <si>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</si>
  <si>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</si>
  <si>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</si>
  <si>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</si>
  <si>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</si>
  <si>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</si>
  <si>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</si>
  <si>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</si>
  <si>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</si>
  <si>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</si>
  <si>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</si>
  <si>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</si>
  <si>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</si>
  <si>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</si>
  <si>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</si>
  <si>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</si>
  <si>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</si>
  <si>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</si>
  <si>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</si>
  <si>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</si>
  <si>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</si>
  <si>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</si>
  <si>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</si>
  <si>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</si>
  <si>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</si>
  <si>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</si>
  <si>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</si>
  <si>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</si>
  <si>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</si>
  <si>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</si>
  <si>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</si>
  <si>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</si>
  <si>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</si>
  <si>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</si>
  <si>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</si>
  <si>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</si>
  <si>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</si>
  <si>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</si>
  <si>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</si>
  <si>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</si>
  <si>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</si>
  <si>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</si>
  <si>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</si>
  <si>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</si>
  <si>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</si>
  <si>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</si>
  <si>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</si>
  <si>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</si>
  <si>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</si>
  <si>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</si>
  <si>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</si>
  <si>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</si>
  <si>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</si>
  <si>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</si>
  <si>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</si>
  <si>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</si>
  <si>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</si>
  <si>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</si>
  <si>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</si>
  <si>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</si>
  <si>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</si>
  <si>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</si>
  <si>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</si>
  <si>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</si>
  <si>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</si>
  <si>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</si>
  <si>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</si>
  <si>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</si>
  <si>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</si>
  <si>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</si>
  <si>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</si>
  <si>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</si>
  <si>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</si>
  <si>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</si>
  <si>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</si>
  <si>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</si>
  <si>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</si>
  <si>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</si>
  <si>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</si>
  <si>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</si>
  <si>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</si>
  <si>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</si>
  <si>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</si>
  <si>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</si>
  <si>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</si>
  <si>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</si>
  <si>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</si>
  <si>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</si>
  <si>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</si>
  <si>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</si>
  <si>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</si>
  <si>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</si>
  <si>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</si>
  <si>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</si>
  <si>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</si>
  <si>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</si>
  <si>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</si>
  <si>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</si>
  <si>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</si>
  <si>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</si>
  <si>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</si>
  <si>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</si>
  <si>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</si>
  <si>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</si>
  <si>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</si>
  <si>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</si>
  <si>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</si>
  <si>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</si>
  <si>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</si>
  <si>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</si>
  <si>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</si>
  <si>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</si>
  <si>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</si>
  <si>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</si>
  <si>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</si>
  <si>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</si>
  <si>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</si>
  <si>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</si>
  <si>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</si>
  <si>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</si>
  <si>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</si>
  <si>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</si>
  <si>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</si>
  <si>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</si>
  <si>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</si>
  <si>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</si>
  <si>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</si>
  <si>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</si>
  <si>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</si>
  <si>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</si>
  <si>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</si>
  <si>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</si>
  <si>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</si>
  <si>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</si>
  <si>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</si>
  <si>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</si>
  <si>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</si>
  <si>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</si>
  <si>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</si>
  <si>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</si>
  <si>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</si>
  <si>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</si>
  <si>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</si>
  <si>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</si>
  <si>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</si>
  <si>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</si>
  <si>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</si>
  <si>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</si>
  <si>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</si>
  <si>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</si>
  <si>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</si>
  <si>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</si>
  <si>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</si>
  <si>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</si>
  <si>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</si>
  <si>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</si>
  <si>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</si>
  <si>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</si>
  <si>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</si>
  <si>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</si>
  <si>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</si>
  <si>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</si>
  <si>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</si>
  <si>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</si>
  <si>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</si>
  <si>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</si>
  <si>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</si>
  <si>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</si>
  <si>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</si>
  <si>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</si>
  <si>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</si>
  <si>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</si>
  <si>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</si>
  <si>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</si>
  <si>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</si>
  <si>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</si>
  <si>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</si>
  <si>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</si>
  <si>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</si>
  <si>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</si>
  <si>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</si>
  <si>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</si>
  <si>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</si>
  <si>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</si>
  <si>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</si>
  <si>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</si>
  <si>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</si>
  <si>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</si>
  <si>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</si>
  <si>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</si>
  <si>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</si>
  <si>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</si>
  <si>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</si>
  <si>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</si>
  <si>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</si>
  <si>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</si>
  <si>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</si>
  <si>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</si>
  <si>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</si>
  <si>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</si>
  <si>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</si>
  <si>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</si>
  <si>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</si>
  <si>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</si>
  <si>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</si>
  <si>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</si>
  <si>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</si>
  <si>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</si>
  <si>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</si>
  <si>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</si>
  <si>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</si>
  <si>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</si>
  <si>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</si>
  <si>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</si>
  <si>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</si>
  <si>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</si>
  <si>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</si>
  <si>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</si>
  <si>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</si>
  <si>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</si>
  <si>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</si>
  <si>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</si>
  <si>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</si>
  <si>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</si>
  <si>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</si>
  <si>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</si>
  <si>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</si>
  <si>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</si>
  <si>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</si>
  <si>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</si>
  <si>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</si>
  <si>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</si>
  <si>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</si>
  <si>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</si>
  <si>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</si>
  <si>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</si>
  <si>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</si>
  <si>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</si>
  <si>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</si>
  <si>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</si>
  <si>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</si>
  <si>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</si>
  <si>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</si>
  <si>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</si>
  <si>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</si>
  <si>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</si>
  <si>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</si>
  <si>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</si>
  <si>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</si>
  <si>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</si>
  <si>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</si>
  <si>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</si>
  <si>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</si>
  <si>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</si>
  <si>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</si>
  <si>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</si>
  <si>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</si>
  <si>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</si>
  <si>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</si>
  <si>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</si>
  <si>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</si>
  <si>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</si>
  <si>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</si>
  <si>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</si>
  <si>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</si>
  <si>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</si>
  <si>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</si>
  <si>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</si>
  <si>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</si>
  <si>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</si>
  <si>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</si>
  <si>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</si>
  <si>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</si>
  <si>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</si>
  <si>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</si>
  <si>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</si>
  <si>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</si>
  <si>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</si>
  <si>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</si>
  <si>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</si>
  <si>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</si>
  <si>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</si>
  <si>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</si>
  <si>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</si>
  <si>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</si>
  <si>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</si>
  <si>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</si>
  <si>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</si>
  <si>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</si>
  <si>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</si>
  <si>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</si>
  <si>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</si>
  <si>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</si>
  <si>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</si>
  <si>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</si>
  <si>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</si>
  <si>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</si>
  <si>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</si>
  <si>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</si>
  <si>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</si>
  <si>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</si>
  <si>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</si>
  <si>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</si>
  <si>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</si>
  <si>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</si>
  <si>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</si>
  <si>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</si>
  <si>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</si>
  <si>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</si>
  <si>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</si>
  <si>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</si>
  <si>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</si>
  <si>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</si>
  <si>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</si>
  <si>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</si>
  <si>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</si>
  <si>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</si>
  <si>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</si>
  <si>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</si>
  <si>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</si>
  <si>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</si>
  <si>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</si>
  <si>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</si>
  <si>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</si>
  <si>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</si>
  <si>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</si>
  <si>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</si>
  <si>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</si>
  <si>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</si>
  <si>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</si>
  <si>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</si>
  <si>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</si>
  <si>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</si>
  <si>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</si>
  <si>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</si>
  <si>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</si>
  <si>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</si>
  <si>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</si>
  <si>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</si>
  <si>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</si>
  <si>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</si>
  <si>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</si>
  <si>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</si>
  <si>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</si>
  <si>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</si>
  <si>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</si>
  <si>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</si>
  <si>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</si>
  <si>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</si>
  <si>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</si>
  <si>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</si>
  <si>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</si>
  <si>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</si>
  <si>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</si>
  <si>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</si>
  <si>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</si>
  <si>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</si>
  <si>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</si>
  <si>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</si>
  <si>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</si>
  <si>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</si>
  <si>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</si>
  <si>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</si>
  <si>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</si>
  <si>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</si>
  <si>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</si>
  <si>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</si>
  <si>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</si>
  <si>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</si>
  <si>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</si>
  <si>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</si>
  <si>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</si>
  <si>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</si>
  <si>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</si>
  <si>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</si>
  <si>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</si>
  <si>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</si>
  <si>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</si>
  <si>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</si>
  <si>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</si>
  <si>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</si>
  <si>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</si>
  <si>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</si>
  <si>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</si>
  <si>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</si>
  <si>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</si>
  <si>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</si>
  <si>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</si>
  <si>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</si>
  <si>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</si>
  <si>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</si>
  <si>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</si>
  <si>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</si>
  <si>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</si>
  <si>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</si>
  <si>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</si>
  <si>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</si>
  <si>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</si>
  <si>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</si>
  <si>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</si>
  <si>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</si>
  <si>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</si>
  <si>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</si>
  <si>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</si>
  <si>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</si>
  <si>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</si>
  <si>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</si>
  <si>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</si>
  <si>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</si>
  <si>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</si>
  <si>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</si>
  <si>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</si>
  <si>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</si>
  <si>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</si>
  <si>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</si>
  <si>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</si>
  <si>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</si>
  <si>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</si>
  <si>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</si>
  <si>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</si>
  <si>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</si>
  <si>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</si>
  <si>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</si>
  <si>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</si>
  <si>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</si>
  <si>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</si>
  <si>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</si>
  <si>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</si>
  <si>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</si>
  <si>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</si>
  <si>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</si>
  <si>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</si>
  <si>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</si>
  <si>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</si>
  <si>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</si>
  <si>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</si>
  <si>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</si>
  <si>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</si>
  <si>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</si>
  <si>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</si>
  <si>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</si>
  <si>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</si>
  <si>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</si>
  <si>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</si>
  <si>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</si>
  <si>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</si>
  <si>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</si>
  <si>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</si>
  <si>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</si>
  <si>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</si>
  <si>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</si>
  <si>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</si>
  <si>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</si>
  <si>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</si>
  <si>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</si>
  <si>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</si>
  <si>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</si>
  <si>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</si>
  <si>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</si>
  <si>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</si>
  <si>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</si>
  <si>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</si>
  <si>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</si>
  <si>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</si>
  <si>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</si>
  <si>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</si>
  <si>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</si>
  <si>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</si>
  <si>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</si>
  <si>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</si>
  <si>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</si>
  <si>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</si>
  <si>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</si>
  <si>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</si>
  <si>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</si>
  <si>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</si>
  <si>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</si>
  <si>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</si>
  <si>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</si>
  <si>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</si>
  <si>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</si>
  <si>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</si>
  <si>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</si>
  <si>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</si>
  <si>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</si>
  <si>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</si>
  <si>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</si>
  <si>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</si>
  <si>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</si>
  <si>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</si>
  <si>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</si>
  <si>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</si>
  <si>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</si>
  <si>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</si>
  <si>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</si>
  <si>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</si>
  <si>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</si>
  <si>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</si>
  <si>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</si>
  <si>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</si>
  <si>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</si>
  <si>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</si>
  <si>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</si>
  <si>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</si>
  <si>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</si>
  <si>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</si>
  <si>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</si>
  <si>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</si>
  <si>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</si>
  <si>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</si>
  <si>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</si>
  <si>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</si>
  <si>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</si>
  <si>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</si>
  <si>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</si>
  <si>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</si>
  <si>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</si>
  <si>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</si>
  <si>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</si>
  <si>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</si>
  <si>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</si>
  <si>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</si>
  <si>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</si>
  <si>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</si>
  <si>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</si>
  <si>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</si>
  <si>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</si>
  <si>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</si>
  <si>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</si>
  <si>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</si>
  <si>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</si>
  <si>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</si>
  <si>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</si>
  <si>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</si>
  <si>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</si>
  <si>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</si>
  <si>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</si>
  <si>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</si>
  <si>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</si>
  <si>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</si>
  <si>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</si>
  <si>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</si>
  <si>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</si>
  <si>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</si>
  <si>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</si>
  <si>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</si>
  <si>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</si>
  <si>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</si>
  <si>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</si>
  <si>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</si>
  <si>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</si>
  <si>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</si>
  <si>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</si>
  <si>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</si>
  <si>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</si>
  <si>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</si>
  <si>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</si>
  <si>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</si>
  <si>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</si>
  <si>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</si>
  <si>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</si>
  <si>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</si>
  <si>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</si>
  <si>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</si>
  <si>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</si>
  <si>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</si>
  <si>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</si>
  <si>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</si>
  <si>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</si>
  <si>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</si>
  <si>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</si>
  <si>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</si>
  <si>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</si>
  <si>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</si>
  <si>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</si>
  <si>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</si>
  <si>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</si>
  <si>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</si>
  <si>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</si>
  <si>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</si>
  <si>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</si>
  <si>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</si>
  <si>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</si>
  <si>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</si>
  <si>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</si>
  <si>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</si>
  <si>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</si>
  <si>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</si>
  <si>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</si>
  <si>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</si>
  <si>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</si>
  <si>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</si>
  <si>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</si>
  <si>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</si>
  <si>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</si>
  <si>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</si>
  <si>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</si>
  <si>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</si>
  <si>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</si>
  <si>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</si>
  <si>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</si>
  <si>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</si>
  <si>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</si>
  <si>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</si>
  <si>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</si>
  <si>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</si>
  <si>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</si>
  <si>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</si>
  <si>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</si>
  <si>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</si>
  <si>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</si>
  <si>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</si>
  <si>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</si>
  <si>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</si>
  <si>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</si>
  <si>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</si>
  <si>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</si>
  <si>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</si>
  <si>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</si>
  <si>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</si>
  <si>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</si>
  <si>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</si>
  <si>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</si>
  <si>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</si>
  <si>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</si>
  <si>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</si>
  <si>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</si>
  <si>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</si>
  <si>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</si>
  <si>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</si>
  <si>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</si>
  <si>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</si>
  <si>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</si>
  <si>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</si>
  <si>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</si>
  <si>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</si>
  <si>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</si>
  <si>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</si>
  <si>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</si>
  <si>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</si>
  <si>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</si>
  <si>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</si>
  <si>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</si>
  <si>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</si>
  <si>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</si>
  <si>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</si>
  <si>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</si>
  <si>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</si>
  <si>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</si>
  <si>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</si>
  <si>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</si>
  <si>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</si>
  <si>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</si>
  <si>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</si>
  <si>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</si>
  <si>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</si>
  <si>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</si>
  <si>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</si>
  <si>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</si>
  <si>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</si>
  <si>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</si>
  <si>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</si>
  <si>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</si>
  <si>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</si>
  <si>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</si>
  <si>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</si>
  <si>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</si>
  <si>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</si>
  <si>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</si>
  <si>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</si>
  <si>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</si>
  <si>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</si>
  <si>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</si>
  <si>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</si>
  <si>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</si>
  <si>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</si>
  <si>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</si>
  <si>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</si>
  <si>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</si>
  <si>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</si>
  <si>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</si>
  <si>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</si>
  <si>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</si>
  <si>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</si>
  <si>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</si>
  <si>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</si>
  <si>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</si>
  <si>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</si>
  <si>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</si>
  <si>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</si>
  <si>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</si>
  <si>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</si>
  <si>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</si>
  <si>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</si>
  <si>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</si>
  <si>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</si>
  <si>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</si>
  <si>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</si>
  <si>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</si>
  <si>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</si>
  <si>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</si>
  <si>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</si>
  <si>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</si>
  <si>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</si>
  <si>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</si>
  <si>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</si>
  <si>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</si>
  <si>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</si>
  <si>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</si>
  <si>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</si>
  <si>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</si>
  <si>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</si>
  <si>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</si>
  <si>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</si>
  <si>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</si>
  <si>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</si>
  <si>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</si>
  <si>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</si>
  <si>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</si>
  <si>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</si>
  <si>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</si>
  <si>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</si>
  <si>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</si>
  <si>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</si>
  <si>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</si>
  <si>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</si>
  <si>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</si>
  <si>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</si>
  <si>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</si>
  <si>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</si>
  <si>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</si>
  <si>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</si>
  <si>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</si>
  <si>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</si>
  <si>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</si>
  <si>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</si>
  <si>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</si>
  <si>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</si>
  <si>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</si>
  <si>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</si>
  <si>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</si>
  <si>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</si>
  <si>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</si>
  <si>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</si>
  <si>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</si>
  <si>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</si>
  <si>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</si>
  <si>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</si>
  <si>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</si>
  <si>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</si>
  <si>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</si>
  <si>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</si>
  <si>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</si>
  <si>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</si>
  <si>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</si>
  <si>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</si>
  <si>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</si>
  <si>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</si>
  <si>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</si>
  <si>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</si>
  <si>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</si>
  <si>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</si>
  <si>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</si>
  <si>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</si>
  <si>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</si>
  <si>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</si>
  <si>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</si>
  <si>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</si>
  <si>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</si>
  <si>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</si>
  <si>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</si>
  <si>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</si>
  <si>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</si>
  <si>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</si>
  <si>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</si>
  <si>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</si>
  <si>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</si>
  <si>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</si>
  <si>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</si>
  <si>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</si>
  <si>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</si>
  <si>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</si>
  <si>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</si>
  <si>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</si>
  <si>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</si>
  <si>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</si>
  <si>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</si>
  <si>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</si>
  <si>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</si>
  <si>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</si>
  <si>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</si>
  <si>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</si>
  <si>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</si>
  <si>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</si>
  <si>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</si>
  <si>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</si>
  <si>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</si>
  <si>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</si>
  <si>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</si>
  <si>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</si>
  <si>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</si>
  <si>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</si>
  <si>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</si>
  <si>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</si>
  <si>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</si>
  <si>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</si>
  <si>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</si>
  <si>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</si>
  <si>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</si>
  <si>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</si>
  <si>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</si>
  <si>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</si>
  <si>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</si>
  <si>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</si>
  <si>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</si>
  <si>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</si>
  <si>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</si>
  <si>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</si>
  <si>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</si>
  <si>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</si>
  <si>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</si>
  <si>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</si>
  <si>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</si>
  <si>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</si>
  <si>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</si>
  <si>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</si>
  <si>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</si>
  <si>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</si>
  <si>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</si>
  <si>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</si>
  <si>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</si>
  <si>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</si>
  <si>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</si>
  <si>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</si>
  <si>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</si>
  <si>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</si>
  <si>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</si>
  <si>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</si>
  <si>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</si>
  <si>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</si>
  <si>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</si>
  <si>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</si>
  <si>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</si>
  <si>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</si>
  <si>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</si>
  <si>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</si>
  <si>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</si>
  <si>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</si>
  <si>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</si>
  <si>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</si>
  <si>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</si>
  <si>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</si>
  <si>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</si>
  <si>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</si>
  <si>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</si>
  <si>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</si>
  <si>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</si>
  <si>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</si>
  <si>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</si>
  <si>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</si>
  <si>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</si>
  <si>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</si>
  <si>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</si>
  <si>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</si>
  <si>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</si>
  <si>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</si>
  <si>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</si>
  <si>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</si>
  <si>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</si>
  <si>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</si>
  <si>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</si>
  <si>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</si>
  <si>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</si>
  <si>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</si>
  <si>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</si>
  <si>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</si>
  <si>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</si>
  <si>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</si>
  <si>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</si>
  <si>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</si>
  <si>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</si>
  <si>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</si>
  <si>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</si>
  <si>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</si>
  <si>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</si>
  <si>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</si>
  <si>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</si>
  <si>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</si>
  <si>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</si>
  <si>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</si>
  <si>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</si>
  <si>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</si>
  <si>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</si>
  <si>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</si>
  <si>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</si>
  <si>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</si>
  <si>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</si>
  <si>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</si>
  <si>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</si>
  <si>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</si>
  <si>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</si>
  <si>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</si>
  <si>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</si>
  <si>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</si>
  <si>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</si>
  <si>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</si>
  <si>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</si>
  <si>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</si>
  <si>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</si>
  <si>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</si>
  <si>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</si>
  <si>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</si>
  <si>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</si>
  <si>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</si>
  <si>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</si>
  <si>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</si>
  <si>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</si>
  <si>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</si>
  <si>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</si>
  <si>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</si>
  <si>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</si>
  <si>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</si>
  <si>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</si>
  <si>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</si>
  <si>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</si>
  <si>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</si>
  <si>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</si>
  <si>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</si>
  <si>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</si>
  <si>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</si>
  <si>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</si>
  <si>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</si>
  <si>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</si>
  <si>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</si>
  <si>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</si>
  <si>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</si>
  <si>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</si>
  <si>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</si>
  <si>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</si>
  <si>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</si>
  <si>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</si>
  <si>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</si>
  <si>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</si>
  <si>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</si>
  <si>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</si>
  <si>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</si>
  <si>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</si>
  <si>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</si>
  <si>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</si>
  <si>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</si>
  <si>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</si>
  <si>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</si>
  <si>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</si>
  <si>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</si>
  <si>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</si>
  <si>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</si>
  <si>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</si>
  <si>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</si>
  <si>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</si>
  <si>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</si>
  <si>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</si>
  <si>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</si>
  <si>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</si>
  <si>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</si>
  <si>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</si>
  <si>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</si>
  <si>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</si>
  <si>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</si>
  <si>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</si>
  <si>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</si>
  <si>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</si>
  <si>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</si>
  <si>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</si>
  <si>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</si>
  <si>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</si>
  <si>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</si>
  <si>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</si>
  <si>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</si>
  <si>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</si>
  <si>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</si>
  <si>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</si>
  <si>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</si>
  <si>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</si>
  <si>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</si>
  <si>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</si>
  <si>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</si>
  <si>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</si>
  <si>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</si>
  <si>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</si>
  <si>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</si>
  <si>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</si>
  <si>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</si>
  <si>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</si>
  <si>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</si>
  <si>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</si>
  <si>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</si>
  <si>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</si>
  <si>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</si>
  <si>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</si>
  <si>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</si>
  <si>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</si>
  <si>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</si>
  <si>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</si>
  <si>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</si>
  <si>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</si>
  <si>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</si>
  <si>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</si>
  <si>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</si>
  <si>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</si>
  <si>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</si>
  <si>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</si>
  <si>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</si>
  <si>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</si>
  <si>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</si>
  <si>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</si>
  <si>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</si>
  <si>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</si>
  <si>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</si>
  <si>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</si>
  <si>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</si>
  <si>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</si>
  <si>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</si>
  <si>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</si>
  <si>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</si>
  <si>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</si>
  <si>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</si>
  <si>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</si>
  <si>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</si>
  <si>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</si>
  <si>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</si>
  <si>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</si>
  <si>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</si>
  <si>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</si>
  <si>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</si>
  <si>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</si>
  <si>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</si>
  <si>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</si>
  <si>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</si>
  <si>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</si>
  <si>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</si>
  <si>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</si>
  <si>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</si>
  <si>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</si>
  <si>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</si>
  <si>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</si>
  <si>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</si>
  <si>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</si>
  <si>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</si>
  <si>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</si>
  <si>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</si>
  <si>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</si>
  <si>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</si>
  <si>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</si>
  <si>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</si>
  <si>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</si>
  <si>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</si>
  <si>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</si>
  <si>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</si>
  <si>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</si>
  <si>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</si>
  <si>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</si>
  <si>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</si>
  <si>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</si>
  <si>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</si>
  <si>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</si>
  <si>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</si>
  <si>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</si>
  <si>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</si>
  <si>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</si>
  <si>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</si>
  <si>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</si>
  <si>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</si>
  <si>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</si>
  <si>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</si>
  <si>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</si>
  <si>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</si>
  <si>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</si>
  <si>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</si>
  <si>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</si>
  <si>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</si>
  <si>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</si>
  <si>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</si>
  <si>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</si>
  <si>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</si>
  <si>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</si>
  <si>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</si>
  <si>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</si>
  <si>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</si>
  <si>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</si>
  <si>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</si>
  <si>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</si>
  <si>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</si>
  <si>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</si>
  <si>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</si>
  <si>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</si>
  <si>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</si>
  <si>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</si>
  <si>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</si>
  <si>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</si>
  <si>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</si>
  <si>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</si>
  <si>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</si>
  <si>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</si>
  <si>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</si>
  <si>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</si>
  <si>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</si>
  <si>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</si>
  <si>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</si>
  <si>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</si>
  <si>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</si>
  <si>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</si>
  <si>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</si>
  <si>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</si>
  <si>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</si>
  <si>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</si>
  <si>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</si>
  <si>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</si>
  <si>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</si>
  <si>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</si>
  <si>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</si>
  <si>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</si>
  <si>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</si>
  <si>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</si>
  <si>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</si>
  <si>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</si>
  <si>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</si>
  <si>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</si>
  <si>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</si>
  <si>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</si>
  <si>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</si>
  <si>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</si>
  <si>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</si>
  <si>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</si>
  <si>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</si>
  <si>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</si>
  <si>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</si>
  <si>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</si>
  <si>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</si>
  <si>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</si>
  <si>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</si>
  <si>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</si>
  <si>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</si>
  <si>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</si>
  <si>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</si>
  <si>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</si>
  <si>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</si>
  <si>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</si>
  <si>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</si>
  <si>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</si>
  <si>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</si>
  <si>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</si>
  <si>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</si>
  <si>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</si>
  <si>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</si>
  <si>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</si>
  <si>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</si>
  <si>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</si>
  <si>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</si>
  <si>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</si>
  <si>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</si>
  <si>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</si>
  <si>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</si>
  <si>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</si>
  <si>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</si>
  <si>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</si>
  <si>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</si>
  <si>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</si>
  <si>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</si>
  <si>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</si>
  <si>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</si>
  <si>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</si>
  <si>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</si>
  <si>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</si>
  <si>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</si>
  <si>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</si>
  <si>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</si>
  <si>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</si>
  <si>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</si>
  <si>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</si>
  <si>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</si>
  <si>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</si>
  <si>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</si>
  <si>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</si>
  <si>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</si>
  <si>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</si>
  <si>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</si>
  <si>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</si>
  <si>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</si>
  <si>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</si>
  <si>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</si>
  <si>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</si>
  <si>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</si>
  <si>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</si>
  <si>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</si>
  <si>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</si>
  <si>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</si>
  <si>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</si>
  <si>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</si>
  <si>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</si>
  <si>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</si>
  <si>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</si>
  <si>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</si>
  <si>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</si>
  <si>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</si>
  <si>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</si>
  <si>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</si>
  <si>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</si>
  <si>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</si>
  <si>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</si>
  <si>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</si>
  <si>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</si>
  <si>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</si>
  <si>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</si>
  <si>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</si>
  <si>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</si>
  <si>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</si>
  <si>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</si>
  <si>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</si>
  <si>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</si>
  <si>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</si>
  <si>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</si>
  <si>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</si>
  <si>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</si>
  <si>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</si>
  <si>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</si>
  <si>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</si>
  <si>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</si>
  <si>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</si>
  <si>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</si>
  <si>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</si>
  <si>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</si>
  <si>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</si>
  <si>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</si>
  <si>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</si>
  <si>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</si>
  <si>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</si>
  <si>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</si>
  <si>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</si>
  <si>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</si>
  <si>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</si>
  <si>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</si>
  <si>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</si>
  <si>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</si>
  <si>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</si>
  <si>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</si>
  <si>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</si>
  <si>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</si>
  <si>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</si>
  <si>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</si>
  <si>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</si>
  <si>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</si>
  <si>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</si>
  <si>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</si>
  <si>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</si>
  <si>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</si>
  <si>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</si>
  <si>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</si>
  <si>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</si>
  <si>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</si>
  <si>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</si>
  <si>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</si>
  <si>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</si>
  <si>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</si>
  <si>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</si>
  <si>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</si>
  <si>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</si>
  <si>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</si>
  <si>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</si>
  <si>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</si>
  <si>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</si>
  <si>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</si>
  <si>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</si>
  <si>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</si>
  <si>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</si>
  <si>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</si>
  <si>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</si>
  <si>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</si>
  <si>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</si>
  <si>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</si>
  <si>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</si>
  <si>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</si>
  <si>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</si>
  <si>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</si>
  <si>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</si>
  <si>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</si>
  <si>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</si>
  <si>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</si>
  <si>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</si>
  <si>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</si>
  <si>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</si>
  <si>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</si>
  <si>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</si>
  <si>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</si>
  <si>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</si>
  <si>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</si>
  <si>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</si>
  <si>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</si>
  <si>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</si>
  <si>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</si>
  <si>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</si>
  <si>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</si>
  <si>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</si>
  <si>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</si>
  <si>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</si>
  <si>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</si>
  <si>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</si>
  <si>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</si>
  <si>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</si>
  <si>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</si>
  <si>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</si>
  <si>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</si>
  <si>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</si>
  <si>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</si>
  <si>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</si>
  <si>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</si>
  <si>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</si>
  <si>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</si>
  <si>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</si>
  <si>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</si>
  <si>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</si>
  <si>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</si>
  <si>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</si>
  <si>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</si>
  <si>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</si>
  <si>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</si>
  <si>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</si>
  <si>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</si>
  <si>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</si>
  <si>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</si>
  <si>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</si>
  <si>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</si>
  <si>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</si>
  <si>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</si>
  <si>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</si>
  <si>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</si>
  <si>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</si>
  <si>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</si>
  <si>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</si>
  <si>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</si>
  <si>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</si>
  <si>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</si>
  <si>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</si>
  <si>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</si>
  <si>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</si>
  <si>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</si>
  <si>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</si>
  <si>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</si>
  <si>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</si>
  <si>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</si>
  <si>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</si>
  <si>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</si>
  <si>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</si>
  <si>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</si>
  <si>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</si>
  <si>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</si>
  <si>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</si>
  <si>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</si>
  <si>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</si>
  <si>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</si>
  <si>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</si>
  <si>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</si>
  <si>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</si>
  <si>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</si>
  <si>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</si>
  <si>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</si>
  <si>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</si>
  <si>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</si>
  <si>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</si>
  <si>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</si>
  <si>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</si>
  <si>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</si>
  <si>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</si>
  <si>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</si>
  <si>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</si>
  <si>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</si>
  <si>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</si>
  <si>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</si>
  <si>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</si>
  <si>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</si>
  <si>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</si>
  <si>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</si>
  <si>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</si>
  <si>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</si>
  <si>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</si>
  <si>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</si>
  <si>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</si>
  <si>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</si>
  <si>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</si>
  <si>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</si>
  <si>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</si>
  <si>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</si>
  <si>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</si>
  <si>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</si>
  <si>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</si>
  <si>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</si>
  <si>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</si>
  <si>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</si>
  <si>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</si>
  <si>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</si>
  <si>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</si>
  <si>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</si>
  <si>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</si>
  <si>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</si>
  <si>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</si>
  <si>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</si>
  <si>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</si>
  <si>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</si>
  <si>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</si>
  <si>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</si>
  <si>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</si>
  <si>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</si>
  <si>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</si>
  <si>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</si>
  <si>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</si>
  <si>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</si>
  <si>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</si>
  <si>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</si>
  <si>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</si>
  <si>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</si>
  <si>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</si>
  <si>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</si>
  <si>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</si>
  <si>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</si>
  <si>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</si>
  <si>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</si>
  <si>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</si>
  <si>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</si>
  <si>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</si>
  <si>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</si>
  <si>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</si>
  <si>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</si>
  <si>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</si>
  <si>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</si>
  <si>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</si>
  <si>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</si>
  <si>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</si>
  <si>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</si>
  <si>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</si>
  <si>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</si>
  <si>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</si>
  <si>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</si>
  <si>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</si>
  <si>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</si>
  <si>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</si>
  <si>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</si>
  <si>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</si>
  <si>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</si>
  <si>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</si>
  <si>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</si>
  <si>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</si>
  <si>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</si>
  <si>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</si>
  <si>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</si>
  <si>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</si>
  <si>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</si>
  <si>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</si>
  <si>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</si>
  <si>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</si>
  <si>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</si>
  <si>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</si>
  <si>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</si>
  <si>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</si>
  <si>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</si>
  <si>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</si>
  <si>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</si>
  <si>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</si>
  <si>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</si>
  <si>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</si>
  <si>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</si>
  <si>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</si>
  <si>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</si>
  <si>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</si>
  <si>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</si>
  <si>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</si>
  <si>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</si>
  <si>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</si>
  <si>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</si>
  <si>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</si>
  <si>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</si>
  <si>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</si>
  <si>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</si>
  <si>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</si>
  <si>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</si>
  <si>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</si>
  <si>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</si>
  <si>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</si>
  <si>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</si>
  <si>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</si>
  <si>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</si>
  <si>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</si>
  <si>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</si>
  <si>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</si>
  <si>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</si>
  <si>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</si>
  <si>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</si>
  <si>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</si>
  <si>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</si>
  <si>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</si>
  <si>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</si>
  <si>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</si>
  <si>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</si>
  <si>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</si>
  <si>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</si>
  <si>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</si>
  <si>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</si>
  <si>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</si>
  <si>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</si>
  <si>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</si>
  <si>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</si>
  <si>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</si>
  <si>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</si>
  <si>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</si>
  <si>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</si>
  <si>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</si>
  <si>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</si>
  <si>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</si>
  <si>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</si>
  <si>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</si>
  <si>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</si>
  <si>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</si>
  <si>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</si>
  <si>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</si>
  <si>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</si>
  <si>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</si>
  <si>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</si>
  <si>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</si>
  <si>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</si>
  <si>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</si>
  <si>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</si>
  <si>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</si>
  <si>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</si>
  <si>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</si>
  <si>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</si>
  <si>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</si>
  <si>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</si>
  <si>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</si>
  <si>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</si>
  <si>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</si>
  <si>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</si>
  <si>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</si>
  <si>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</si>
  <si>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</si>
  <si>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</si>
  <si>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</si>
  <si>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</si>
  <si>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</si>
  <si>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</si>
  <si>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</si>
  <si>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</si>
  <si>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</si>
  <si>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</si>
  <si>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</si>
  <si>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</si>
  <si>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</si>
  <si>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</si>
  <si>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</si>
  <si>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</si>
  <si>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</si>
  <si>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</si>
  <si>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</si>
  <si>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</si>
  <si>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</si>
  <si>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</si>
  <si>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</si>
  <si>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</si>
  <si>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</si>
  <si>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</si>
  <si>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</si>
  <si>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</si>
  <si>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</si>
  <si>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</si>
  <si>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</si>
  <si>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</si>
  <si>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</si>
  <si>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</si>
  <si>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</si>
  <si>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</si>
  <si>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</si>
  <si>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</si>
  <si>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</si>
  <si>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</si>
  <si>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</si>
  <si>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</si>
  <si>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</si>
  <si>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</si>
  <si>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</si>
  <si>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</si>
  <si>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</si>
  <si>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</si>
  <si>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</si>
  <si>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</si>
  <si>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</si>
  <si>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</si>
  <si>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</si>
  <si>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</si>
  <si>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</si>
  <si>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</si>
  <si>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</si>
  <si>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</si>
  <si>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</si>
  <si>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</si>
  <si>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</si>
  <si>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</si>
  <si>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</si>
  <si>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</si>
  <si>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</si>
  <si>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</si>
  <si>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</si>
  <si>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</si>
  <si>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</si>
  <si>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</si>
  <si>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</si>
  <si>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</si>
  <si>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</si>
  <si>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</si>
  <si>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</si>
  <si>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</si>
  <si>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</si>
  <si>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</si>
  <si>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</si>
  <si>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</si>
  <si>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</si>
  <si>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</si>
  <si>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</si>
  <si>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</si>
  <si>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</si>
  <si>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</si>
  <si>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</si>
  <si>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</si>
  <si>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</si>
  <si>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</si>
  <si>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</si>
  <si>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</si>
  <si>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</si>
  <si>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</si>
  <si>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</si>
  <si>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</si>
  <si>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</si>
  <si>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</si>
  <si>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</si>
  <si>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</si>
  <si>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</si>
  <si>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</si>
  <si>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</si>
  <si>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</si>
  <si>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</si>
  <si>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</si>
  <si>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</si>
  <si>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</si>
  <si>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</si>
  <si>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</si>
  <si>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</si>
  <si>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</si>
  <si>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</si>
  <si>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</si>
  <si>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</si>
  <si>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</si>
  <si>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</si>
  <si>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</si>
  <si>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</si>
  <si>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</si>
  <si>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</si>
  <si>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</si>
  <si>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</si>
  <si>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</si>
  <si>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</si>
  <si>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</si>
  <si>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</si>
  <si>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</si>
  <si>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</si>
  <si>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</si>
  <si>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</si>
  <si>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</si>
  <si>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</si>
  <si>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</si>
  <si>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</si>
  <si>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</si>
  <si>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</si>
  <si>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</si>
  <si>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</si>
  <si>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</si>
  <si>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</si>
  <si>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</si>
  <si>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</si>
  <si>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</si>
  <si>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</si>
  <si>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</si>
  <si>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</si>
  <si>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</si>
  <si>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</si>
  <si>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</si>
  <si>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</si>
  <si>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</si>
  <si>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</si>
  <si>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</si>
  <si>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</si>
  <si>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</si>
  <si>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</si>
  <si>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</si>
  <si>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</si>
  <si>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</si>
  <si>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</si>
  <si>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</si>
  <si>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</si>
  <si>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</si>
  <si>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</si>
  <si>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</si>
  <si>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</si>
  <si>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</si>
  <si>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</si>
  <si>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</si>
  <si>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</si>
  <si>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</si>
  <si>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</si>
  <si>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</si>
  <si>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</si>
  <si>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</si>
  <si>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</si>
  <si>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</si>
  <si>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</si>
  <si>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</si>
  <si>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</si>
  <si>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</si>
  <si>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</si>
  <si>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</si>
  <si>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</si>
  <si>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</si>
  <si>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</si>
  <si>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</si>
  <si>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</si>
  <si>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</si>
  <si>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</si>
  <si>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</si>
  <si>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</si>
  <si>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</si>
  <si>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</si>
  <si>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</si>
  <si>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</si>
  <si>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</si>
  <si>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</si>
  <si>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</si>
  <si>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</si>
  <si>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</si>
  <si>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</si>
  <si>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</si>
  <si>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</si>
  <si>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</si>
  <si>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</si>
  <si>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</si>
  <si>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</si>
  <si>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</si>
  <si>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</si>
  <si>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</si>
  <si>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</si>
  <si>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</si>
  <si>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</si>
  <si>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</si>
  <si>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</si>
  <si>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</si>
  <si>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</si>
  <si>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</si>
  <si>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</si>
  <si>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</si>
  <si>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</si>
  <si>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</si>
  <si>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</si>
  <si>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</si>
  <si>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</si>
  <si>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</si>
  <si>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</si>
  <si>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</si>
  <si>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</si>
  <si>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</si>
  <si>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</si>
  <si>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</si>
  <si>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</si>
  <si>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</si>
  <si>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</si>
  <si>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</si>
  <si>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</si>
  <si>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</si>
  <si>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</si>
  <si>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</si>
  <si>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</si>
  <si>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</si>
  <si>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</si>
  <si>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</si>
  <si>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</si>
  <si>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</si>
  <si>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</si>
  <si>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</si>
  <si>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</si>
  <si>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</si>
  <si>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</si>
  <si>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</si>
  <si>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</si>
  <si>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</si>
  <si>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</si>
  <si>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</si>
  <si>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</si>
  <si>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</si>
  <si>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</si>
  <si>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</si>
  <si>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</si>
  <si>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</si>
  <si>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</si>
  <si>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</si>
  <si>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</si>
  <si>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</si>
  <si>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</si>
  <si>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</si>
  <si>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</si>
  <si>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</si>
  <si>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</si>
  <si>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</si>
  <si>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</si>
  <si>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</si>
  <si>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</si>
  <si>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</si>
  <si>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</si>
  <si>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</si>
  <si>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</si>
  <si>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</si>
  <si>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</si>
  <si>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</si>
  <si>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</si>
  <si>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</si>
  <si>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</si>
  <si>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</si>
  <si>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</si>
  <si>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</si>
  <si>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</si>
  <si>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</si>
  <si>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</si>
  <si>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</si>
  <si>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</si>
  <si>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</si>
  <si>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</si>
  <si>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</si>
  <si>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</si>
  <si>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</si>
  <si>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</si>
  <si>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</si>
  <si>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</si>
  <si>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</si>
  <si>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</si>
  <si>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</si>
  <si>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</si>
  <si>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</si>
  <si>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</si>
  <si>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</si>
  <si>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</si>
  <si>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</si>
  <si>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</si>
  <si>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</si>
  <si>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</si>
  <si>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</si>
  <si>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</si>
  <si>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</si>
  <si>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</si>
  <si>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</si>
  <si>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</si>
  <si>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</si>
  <si>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</si>
  <si>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</si>
  <si>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</si>
  <si>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</si>
  <si>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</si>
  <si>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</si>
  <si>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</si>
  <si>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</si>
  <si>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</si>
  <si>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</si>
  <si>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</si>
  <si>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</si>
  <si>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</si>
  <si>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</si>
  <si>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</si>
  <si>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</si>
  <si>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</si>
  <si>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</si>
  <si>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</si>
  <si>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</si>
  <si>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</si>
  <si>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</si>
  <si>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</si>
  <si>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</si>
  <si>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</si>
  <si>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</si>
  <si>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</si>
  <si>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</si>
  <si>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</si>
  <si>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</si>
  <si>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</si>
  <si>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</si>
  <si>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</si>
  <si>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</si>
  <si>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</si>
  <si>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</si>
  <si>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</si>
  <si>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</si>
  <si>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</si>
  <si>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</si>
  <si>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</si>
  <si>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</si>
  <si>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</si>
  <si>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</si>
  <si>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</si>
  <si>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</si>
  <si>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</si>
  <si>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</si>
  <si>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</si>
  <si>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</si>
  <si>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</si>
  <si>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</si>
  <si>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</si>
  <si>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</si>
  <si>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</si>
  <si>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</si>
  <si>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</si>
  <si>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</si>
  <si>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</si>
  <si>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</si>
  <si>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</si>
  <si>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</si>
  <si>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</si>
  <si>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</si>
  <si>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</si>
  <si>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</si>
  <si>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</si>
  <si>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</si>
  <si>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</si>
  <si>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</si>
  <si>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</si>
  <si>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</si>
  <si>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</si>
  <si>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</si>
  <si>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</si>
  <si>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</si>
  <si>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</si>
  <si>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</si>
  <si>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</si>
  <si>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</si>
  <si>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</si>
  <si>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</si>
  <si>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</si>
  <si>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</si>
  <si>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</si>
  <si>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</si>
  <si>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</si>
  <si>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</si>
  <si>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</si>
  <si>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</si>
  <si>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</si>
  <si>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</si>
  <si>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</si>
  <si>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</si>
  <si>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</si>
  <si>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</si>
  <si>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</si>
  <si>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</si>
  <si>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</si>
  <si>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</si>
  <si>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</si>
  <si>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</si>
  <si>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</si>
  <si>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</si>
  <si>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</si>
  <si>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</si>
  <si>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</si>
  <si>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</si>
  <si>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</si>
  <si>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</si>
  <si>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</si>
  <si>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</si>
  <si>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</si>
  <si>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</si>
  <si>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</si>
  <si>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</si>
  <si>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</si>
  <si>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</si>
  <si>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</si>
  <si>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</si>
  <si>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</si>
  <si>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</si>
  <si>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</si>
  <si>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</si>
  <si>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</si>
  <si>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</si>
  <si>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</si>
  <si>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</si>
  <si>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</si>
  <si>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</si>
  <si>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</si>
  <si>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</si>
  <si>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</si>
  <si>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</si>
  <si>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</si>
  <si>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</si>
  <si>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</si>
  <si>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</si>
  <si>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</si>
  <si>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</si>
  <si>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</si>
  <si>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</si>
  <si>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</si>
  <si>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</si>
  <si>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</si>
  <si>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</si>
  <si>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</si>
  <si>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</si>
  <si>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</si>
  <si>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</si>
  <si>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</si>
  <si>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</si>
  <si>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</si>
  <si>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</si>
  <si>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</si>
  <si>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</si>
  <si>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</si>
  <si>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</si>
  <si>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</si>
  <si>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</si>
  <si>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</si>
  <si>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</si>
  <si>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</si>
  <si>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</si>
  <si>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</si>
  <si>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</si>
  <si>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</si>
  <si>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</si>
  <si>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</si>
  <si>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</si>
  <si>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</si>
  <si>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</si>
  <si>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</si>
  <si>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</si>
  <si>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</si>
  <si>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</si>
  <si>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</si>
  <si>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</si>
  <si>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</si>
  <si>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</si>
  <si>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</si>
  <si>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</si>
  <si>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</si>
  <si>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</si>
  <si>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</si>
  <si>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</si>
  <si>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</si>
  <si>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</si>
  <si>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</si>
  <si>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</si>
  <si>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</si>
  <si>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</si>
  <si>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</si>
  <si>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</si>
  <si>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</si>
  <si>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</si>
  <si>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</si>
  <si>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</si>
  <si>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</si>
  <si>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</si>
  <si>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</si>
  <si>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</si>
  <si>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</si>
  <si>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</si>
  <si>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</si>
  <si>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</si>
  <si>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</si>
  <si>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</si>
  <si>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</si>
  <si>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</si>
  <si>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</si>
  <si>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</si>
  <si>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</si>
  <si>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</si>
  <si>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</si>
  <si>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</si>
  <si>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</si>
  <si>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</si>
  <si>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</si>
  <si>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</si>
  <si>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</si>
  <si>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</si>
  <si>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</si>
  <si>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</si>
  <si>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</si>
  <si>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</si>
  <si>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</si>
  <si>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</si>
  <si>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</si>
  <si>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</si>
  <si>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</si>
  <si>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</si>
  <si>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</si>
  <si>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</si>
  <si>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</si>
  <si>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</si>
  <si>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</si>
  <si>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</si>
  <si>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</si>
  <si>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</si>
  <si>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</si>
  <si>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</si>
  <si>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</si>
  <si>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</si>
  <si>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</si>
  <si>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</si>
  <si>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</si>
  <si>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</si>
  <si>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</si>
  <si>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</si>
  <si>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</si>
  <si>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</si>
  <si>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</si>
  <si>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</si>
  <si>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</si>
  <si>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</si>
  <si>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</si>
  <si>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</si>
  <si>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</si>
  <si>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</si>
  <si>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</si>
  <si>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</si>
  <si>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</si>
  <si>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</si>
  <si>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</si>
  <si>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</si>
  <si>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</si>
  <si>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</si>
  <si>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</si>
  <si>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</si>
  <si>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</si>
  <si>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</si>
  <si>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</si>
  <si>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</si>
  <si>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</si>
  <si>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</si>
  <si>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</si>
  <si>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</si>
  <si>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</si>
  <si>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</si>
  <si>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</si>
  <si>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</si>
  <si>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</si>
  <si>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</si>
  <si>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</si>
  <si>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</si>
  <si>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</si>
  <si>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</si>
  <si>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</si>
  <si>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</si>
  <si>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</si>
  <si>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</si>
  <si>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</si>
  <si>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</si>
  <si>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</si>
  <si>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</si>
  <si>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</si>
  <si>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</si>
  <si>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</si>
  <si>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</si>
  <si>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</si>
  <si>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</si>
  <si>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</si>
  <si>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</si>
  <si>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</si>
  <si>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</si>
  <si>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</si>
  <si>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</si>
  <si>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</si>
  <si>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</si>
  <si>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</si>
  <si>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</si>
  <si>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</si>
  <si>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</si>
  <si>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</si>
  <si>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</si>
  <si>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</si>
  <si>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</si>
  <si>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</si>
  <si>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</si>
  <si>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</si>
  <si>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</si>
  <si>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</si>
  <si>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</si>
  <si>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</si>
  <si>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</si>
  <si>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</si>
  <si>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</si>
  <si>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</si>
  <si>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</si>
  <si>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</si>
  <si>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</si>
  <si>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</si>
  <si>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</si>
  <si>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</si>
  <si>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</si>
  <si>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</si>
  <si>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</si>
  <si>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</si>
  <si>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</si>
  <si>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</si>
  <si>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</si>
  <si>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</si>
  <si>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</si>
  <si>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</si>
  <si>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</si>
  <si>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</si>
  <si>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</si>
  <si>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</si>
  <si>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</si>
  <si>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</si>
  <si>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</si>
  <si>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</si>
  <si>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</si>
  <si>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</si>
  <si>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</si>
  <si>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</si>
  <si>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</si>
  <si>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</si>
  <si>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</si>
  <si>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</si>
  <si>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</si>
  <si>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</si>
  <si>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</si>
  <si>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</si>
  <si>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</si>
  <si>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</si>
  <si>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</si>
  <si>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</si>
  <si>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</si>
  <si>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</si>
  <si>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</si>
  <si>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</si>
  <si>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</si>
  <si>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</si>
  <si>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</si>
  <si>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</si>
  <si>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</si>
  <si>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</si>
  <si>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</si>
  <si>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</si>
  <si>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</si>
  <si>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</si>
  <si>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</si>
  <si>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</si>
  <si>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</si>
  <si>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</si>
  <si>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</si>
  <si>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</si>
  <si>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</si>
  <si>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</si>
  <si>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</si>
  <si>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</si>
  <si>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</si>
  <si>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</si>
  <si>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</si>
  <si>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</si>
  <si>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</si>
  <si>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</si>
  <si>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</si>
  <si>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</si>
  <si>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</si>
  <si>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</si>
  <si>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</si>
  <si>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</si>
  <si>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</si>
  <si>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</si>
  <si>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</si>
  <si>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</si>
  <si>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</si>
  <si>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</si>
  <si>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</si>
  <si>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</si>
  <si>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</si>
  <si>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</si>
  <si>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</si>
  <si>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</si>
  <si>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</si>
  <si>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</si>
  <si>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</si>
  <si>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</si>
  <si>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</si>
  <si>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</si>
  <si>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</si>
  <si>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</si>
  <si>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</si>
  <si>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</si>
  <si>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</si>
  <si>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</si>
  <si>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</si>
  <si>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</si>
  <si>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</si>
  <si>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</si>
  <si>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</si>
  <si>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</si>
  <si>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</si>
  <si>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</si>
  <si>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</si>
  <si>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</si>
  <si>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</si>
  <si>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</si>
  <si>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</si>
  <si>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</si>
  <si>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</si>
  <si>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</si>
  <si>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</si>
  <si>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</si>
  <si>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</si>
  <si>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</si>
  <si>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</si>
  <si>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</si>
  <si>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</si>
  <si>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</si>
  <si>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</si>
  <si>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</si>
  <si>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</si>
  <si>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</si>
  <si>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</si>
  <si>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</si>
  <si>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</si>
  <si>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</si>
  <si>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</si>
  <si>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</si>
  <si>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</si>
  <si>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</si>
  <si>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</si>
  <si>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</si>
  <si>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</si>
  <si>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</si>
  <si>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</si>
  <si>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</si>
  <si>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</si>
  <si>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</si>
  <si>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</si>
  <si>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</si>
  <si>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</si>
  <si>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</si>
  <si>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</si>
  <si>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</si>
  <si>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</si>
  <si>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</si>
  <si>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</si>
  <si>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</si>
  <si>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</si>
  <si>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</si>
  <si>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</si>
  <si>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</si>
  <si>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</si>
  <si>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</si>
  <si>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</si>
  <si>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</si>
  <si>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</si>
  <si>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</si>
  <si>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</si>
  <si>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</si>
  <si>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</si>
  <si>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</si>
  <si>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</si>
  <si>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</si>
  <si>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</si>
  <si>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</si>
  <si>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</si>
  <si>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</si>
  <si>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</si>
  <si>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</si>
  <si>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</si>
  <si>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</si>
  <si>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</si>
  <si>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</si>
  <si>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</si>
  <si>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</si>
  <si>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</si>
  <si>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</si>
  <si>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</si>
  <si>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</si>
  <si>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</si>
  <si>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</si>
  <si>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</si>
  <si>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</si>
  <si>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</si>
  <si>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</si>
  <si>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</si>
  <si>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</si>
  <si>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</si>
  <si>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</si>
  <si>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</si>
  <si>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</si>
  <si>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</si>
  <si>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</si>
  <si>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</si>
  <si>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</si>
  <si>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</si>
  <si>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</si>
  <si>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</si>
  <si>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</si>
  <si>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</si>
  <si>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</si>
  <si>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</si>
  <si>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</si>
  <si>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</si>
  <si>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</si>
  <si>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</si>
  <si>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</si>
  <si>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</si>
  <si>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</si>
  <si>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</si>
  <si>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</si>
  <si>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</si>
  <si>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</si>
  <si>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</si>
  <si>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</si>
  <si>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</si>
  <si>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</si>
  <si>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</si>
  <si>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</si>
  <si>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</si>
  <si>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</si>
  <si>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</si>
  <si>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</si>
  <si>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</si>
  <si>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</si>
  <si>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</si>
  <si>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</si>
  <si>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</si>
  <si>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</si>
  <si>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</si>
  <si>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</si>
  <si>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</si>
  <si>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</si>
  <si>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</si>
  <si>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</si>
  <si>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</si>
  <si>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</si>
  <si>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</si>
  <si>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</si>
  <si>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</si>
  <si>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</si>
  <si>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</si>
  <si>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</si>
  <si>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</si>
  <si>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</si>
  <si>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</si>
  <si>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</si>
  <si>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</si>
  <si>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</si>
  <si>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</si>
  <si>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</si>
  <si>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</si>
  <si>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</si>
  <si>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</si>
  <si>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</si>
  <si>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</si>
  <si>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</si>
  <si>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</si>
  <si>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</si>
  <si>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</si>
  <si>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</si>
  <si>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</si>
  <si>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</si>
  <si>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</si>
  <si>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</si>
  <si>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</si>
  <si>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</si>
  <si>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</si>
  <si>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</si>
  <si>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</si>
  <si>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</si>
  <si>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</si>
  <si>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</si>
  <si>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</si>
  <si>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</si>
  <si>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</si>
  <si>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</si>
  <si>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</si>
  <si>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</si>
  <si>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</si>
  <si>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</si>
  <si>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</si>
  <si>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</si>
  <si>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</si>
  <si>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</si>
  <si>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</si>
  <si>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</si>
  <si>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</si>
  <si>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</si>
  <si>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</si>
  <si>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</si>
  <si>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</si>
  <si>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</si>
  <si>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</si>
  <si>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</si>
  <si>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</si>
  <si>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</si>
  <si>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</si>
  <si>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</si>
  <si>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</si>
  <si>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</si>
  <si>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</si>
  <si>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</si>
  <si>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</si>
  <si>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</si>
  <si>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</si>
  <si>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</si>
  <si>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</si>
  <si>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</si>
  <si>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</si>
  <si>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</si>
  <si>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</si>
  <si>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</si>
  <si>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</si>
  <si>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</si>
  <si>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</si>
  <si>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</si>
  <si>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</si>
  <si>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</si>
  <si>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</si>
  <si>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</si>
  <si>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</si>
  <si>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</si>
  <si>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</si>
  <si>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</si>
  <si>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</si>
  <si>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</si>
  <si>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</si>
  <si>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</si>
  <si>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</si>
  <si>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</si>
  <si>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</si>
  <si>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</si>
  <si>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</si>
  <si>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</si>
  <si>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</si>
  <si>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</si>
  <si>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</si>
  <si>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</si>
  <si>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</si>
  <si>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</si>
  <si>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</si>
  <si>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</si>
  <si>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</si>
  <si>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</si>
  <si>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</si>
  <si>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</si>
  <si>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</si>
  <si>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</si>
  <si>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</si>
  <si>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</si>
  <si>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</si>
  <si>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</si>
  <si>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</si>
  <si>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</si>
  <si>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</si>
  <si>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</si>
  <si>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</si>
  <si>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</si>
  <si>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</si>
  <si>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</si>
  <si>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</si>
  <si>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</si>
  <si>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</si>
  <si>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</si>
  <si>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</si>
  <si>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</si>
  <si>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</si>
  <si>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</si>
  <si>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</si>
  <si>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</si>
  <si>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</si>
  <si>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</si>
  <si>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</si>
  <si>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</si>
  <si>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</si>
  <si>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</si>
  <si>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</si>
  <si>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</si>
  <si>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</si>
  <si>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</si>
  <si>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</si>
  <si>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</si>
  <si>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</si>
  <si>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</si>
  <si>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</si>
  <si>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</si>
  <si>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</si>
  <si>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</si>
  <si>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</si>
  <si>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</si>
  <si>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</si>
  <si>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</si>
  <si>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</si>
  <si>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</si>
  <si>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</si>
  <si>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</si>
  <si>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</si>
  <si>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</si>
  <si>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</si>
  <si>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</si>
  <si>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</si>
  <si>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</si>
  <si>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</si>
  <si>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</si>
  <si>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</si>
  <si>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</si>
  <si>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</si>
  <si>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</si>
  <si>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</si>
  <si>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</si>
  <si>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</si>
  <si>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</si>
  <si>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</si>
  <si>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</si>
  <si>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</si>
  <si>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</si>
  <si>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</si>
  <si>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</si>
  <si>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</si>
  <si>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</si>
  <si>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</si>
  <si>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</si>
  <si>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</si>
  <si>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</si>
  <si>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</si>
  <si>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</si>
  <si>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</si>
  <si>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</si>
  <si>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</si>
  <si>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</si>
  <si>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</si>
  <si>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</si>
  <si>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</si>
  <si>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</si>
  <si>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</si>
  <si>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</si>
  <si>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</si>
  <si>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</si>
  <si>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</si>
  <si>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</si>
  <si>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</si>
  <si>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</si>
  <si>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</si>
  <si>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</si>
  <si>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</si>
  <si>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</si>
  <si>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</si>
  <si>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</si>
  <si>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</si>
  <si>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</si>
  <si>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</si>
  <si>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</si>
  <si>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</si>
  <si>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</si>
  <si>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</si>
  <si>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</si>
  <si>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</si>
  <si>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</si>
  <si>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</si>
  <si>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</si>
  <si>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</si>
  <si>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</si>
  <si>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</si>
  <si>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</si>
  <si>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</si>
  <si>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</si>
  <si>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</si>
  <si>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</si>
  <si>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</si>
  <si>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</si>
  <si>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</si>
  <si>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</si>
  <si>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</si>
  <si>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</si>
  <si>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</si>
  <si>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</si>
  <si>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</si>
  <si>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</si>
  <si>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</si>
  <si>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</si>
  <si>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</si>
  <si>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</si>
  <si>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</si>
  <si>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</si>
  <si>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</si>
  <si>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</si>
  <si>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</si>
  <si>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</si>
  <si>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</si>
  <si>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</si>
  <si>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</si>
  <si>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</si>
  <si>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</si>
  <si>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</si>
  <si>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</si>
  <si>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</si>
  <si>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</si>
  <si>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</si>
  <si>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</si>
  <si>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</si>
  <si>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</si>
  <si>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</si>
  <si>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</si>
  <si>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</si>
  <si>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</si>
  <si>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</si>
  <si>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</si>
  <si>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</si>
  <si>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</si>
  <si>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</si>
  <si>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</si>
  <si>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</si>
  <si>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</si>
  <si>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</si>
  <si>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</si>
  <si>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</si>
  <si>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</si>
  <si>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</si>
  <si>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</si>
  <si>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</si>
  <si>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</si>
  <si>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</si>
  <si>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</si>
  <si>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</si>
  <si>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</si>
  <si>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</si>
  <si>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</si>
  <si>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</si>
  <si>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</si>
  <si>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</si>
  <si>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</si>
  <si>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</si>
  <si>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</si>
  <si>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</si>
  <si>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</si>
  <si>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</si>
  <si>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</si>
  <si>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</si>
  <si>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</si>
  <si>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</si>
  <si>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</si>
  <si>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</si>
  <si>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</si>
  <si>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</si>
  <si>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</si>
  <si>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</si>
  <si>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</si>
  <si>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</si>
  <si>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</si>
  <si>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</si>
  <si>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</si>
  <si>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</si>
  <si>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</si>
  <si>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</si>
  <si>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</si>
  <si>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</si>
  <si>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</si>
  <si>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</si>
  <si>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</si>
  <si>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</si>
  <si>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</si>
  <si>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</si>
  <si>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</si>
  <si>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</si>
  <si>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</si>
  <si>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</si>
  <si>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</si>
  <si>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</si>
  <si>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</si>
  <si>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</si>
  <si>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</si>
  <si>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</si>
  <si>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</si>
  <si>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</si>
  <si>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</si>
  <si>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</si>
  <si>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</si>
  <si>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</si>
  <si>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</si>
  <si>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</si>
  <si>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</si>
  <si>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</si>
  <si>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</si>
  <si>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</si>
  <si>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</si>
  <si>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</si>
  <si>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</si>
  <si>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</si>
  <si>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</si>
  <si>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</si>
  <si>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</si>
  <si>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</si>
  <si>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</si>
  <si>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</si>
  <si>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</si>
  <si>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</si>
  <si>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</si>
  <si>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</si>
  <si>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</si>
  <si>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</si>
  <si>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</si>
  <si>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</si>
  <si>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</si>
  <si>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</si>
  <si>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</si>
  <si>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</si>
  <si>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</si>
  <si>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</si>
  <si>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</si>
  <si>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</si>
  <si>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</si>
  <si>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</si>
  <si>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</si>
  <si>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</si>
  <si>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</si>
  <si>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</si>
  <si>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</si>
  <si>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</si>
  <si>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</si>
  <si>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</si>
  <si>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</si>
  <si>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</si>
  <si>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</si>
  <si>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</si>
  <si>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</si>
  <si>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</si>
  <si>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</si>
  <si>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</si>
  <si>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</si>
  <si>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</si>
  <si>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</si>
  <si>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</si>
  <si>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</si>
  <si>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</si>
  <si>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</si>
  <si>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</si>
  <si>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</si>
  <si>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</si>
  <si>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</si>
  <si>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</si>
  <si>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</si>
  <si>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</si>
  <si>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</si>
  <si>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</si>
  <si>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</si>
  <si>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</si>
  <si>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</si>
  <si>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</si>
  <si>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</si>
  <si>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</si>
  <si>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</si>
  <si>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</si>
  <si>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</si>
  <si>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</si>
  <si>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</si>
  <si>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</si>
  <si>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</si>
  <si>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</si>
  <si>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</si>
  <si>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</si>
  <si>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</si>
  <si>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</si>
  <si>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</si>
  <si>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</si>
  <si>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</si>
  <si>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</si>
  <si>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</si>
  <si>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</si>
  <si>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</si>
  <si>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</si>
  <si>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</si>
  <si>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</si>
  <si>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</si>
  <si>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</si>
  <si>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</si>
  <si>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</si>
  <si>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</si>
  <si>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</si>
  <si>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</si>
  <si>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</si>
  <si>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</si>
  <si>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</si>
  <si>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</si>
  <si>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</si>
  <si>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</si>
  <si>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</si>
  <si>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</si>
  <si>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</si>
  <si>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</si>
  <si>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</si>
  <si>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</si>
  <si>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</si>
  <si>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</si>
  <si>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</si>
  <si>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</si>
  <si>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</si>
  <si>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</si>
  <si>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</si>
  <si>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</si>
  <si>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</si>
  <si>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</si>
  <si>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</si>
  <si>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</si>
  <si>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</si>
  <si>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</si>
  <si>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</si>
  <si>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</si>
  <si>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</si>
  <si>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</si>
  <si>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</si>
  <si>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</si>
  <si>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</si>
  <si>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</si>
  <si>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</si>
  <si>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</si>
  <si>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</si>
  <si>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</si>
  <si>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</si>
  <si>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</si>
  <si>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</si>
  <si>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</si>
  <si>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</si>
  <si>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</si>
  <si>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</si>
  <si>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</si>
  <si>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</si>
  <si>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</si>
  <si>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</si>
  <si>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</si>
  <si>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</si>
  <si>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</si>
  <si>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</si>
  <si>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</si>
  <si>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</si>
  <si>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</si>
  <si>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</si>
  <si>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</si>
  <si>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</si>
  <si>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</si>
  <si>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</si>
  <si>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</si>
  <si>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</si>
  <si>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</si>
  <si>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</si>
  <si>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</si>
  <si>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</si>
  <si>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</si>
  <si>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</si>
  <si>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</si>
  <si>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</si>
  <si>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</si>
  <si>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</si>
  <si>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</si>
  <si>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</si>
  <si>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</si>
  <si>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</si>
  <si>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</si>
  <si>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</si>
  <si>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</si>
  <si>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</si>
  <si>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</si>
  <si>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</si>
  <si>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</si>
  <si>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</si>
  <si>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</si>
  <si>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</si>
  <si>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</si>
  <si>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</si>
  <si>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</si>
  <si>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</si>
  <si>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</si>
  <si>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</si>
  <si>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</si>
  <si>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</si>
  <si>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</si>
  <si>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</si>
  <si>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</si>
  <si>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</si>
  <si>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</si>
  <si>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</si>
  <si>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</si>
  <si>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</si>
  <si>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</si>
  <si>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</si>
  <si>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</si>
  <si>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</si>
  <si>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</si>
  <si>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</si>
  <si>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</si>
  <si>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</si>
  <si>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</si>
  <si>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</si>
  <si>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</si>
  <si>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</si>
  <si>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</si>
  <si>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</si>
  <si>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</si>
  <si>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</si>
  <si>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</si>
  <si>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</si>
  <si>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</si>
  <si>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</si>
  <si>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</si>
  <si>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</si>
  <si>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</si>
  <si>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</si>
  <si>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</si>
  <si>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</si>
  <si>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</si>
  <si>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</si>
  <si>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</si>
  <si>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</si>
  <si>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</si>
  <si>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</si>
  <si>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</si>
  <si>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</si>
  <si>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</si>
  <si>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</si>
  <si>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</si>
  <si>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</si>
  <si>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</si>
  <si>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</si>
  <si>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</si>
  <si>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</si>
  <si>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</si>
  <si>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</si>
  <si>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</si>
  <si>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</si>
  <si>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</si>
  <si>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</si>
  <si>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</si>
  <si>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</si>
  <si>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</si>
  <si>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</si>
  <si>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</si>
  <si>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</si>
  <si>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</si>
  <si>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</si>
  <si>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</si>
  <si>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</si>
  <si>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</si>
  <si>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</si>
  <si>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</si>
  <si>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</si>
  <si>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</si>
  <si>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</si>
  <si>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</si>
  <si>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</si>
  <si>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</si>
  <si>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</si>
  <si>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</si>
  <si>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</si>
  <si>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</si>
  <si>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</si>
  <si>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</si>
  <si>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</si>
  <si>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</si>
  <si>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</si>
  <si>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</si>
  <si>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</si>
  <si>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</si>
  <si>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</si>
  <si>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</si>
  <si>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</si>
  <si>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</si>
  <si>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</si>
  <si>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</si>
  <si>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</si>
  <si>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</si>
  <si>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</si>
  <si>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</si>
  <si>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</si>
  <si>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</si>
  <si>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</si>
  <si>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</si>
  <si>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</si>
  <si>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</si>
  <si>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</si>
  <si>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</si>
  <si>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</si>
  <si>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</si>
  <si>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</si>
  <si>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</si>
  <si>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</si>
  <si>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</si>
  <si>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</si>
  <si>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</si>
  <si>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</si>
  <si>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</si>
  <si>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</si>
  <si>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</si>
  <si>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</si>
  <si>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</si>
  <si>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</si>
  <si>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</si>
  <si>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</si>
  <si>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</si>
  <si>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</si>
  <si>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</si>
  <si>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</si>
  <si>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</si>
  <si>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</si>
  <si>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</si>
  <si>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</si>
  <si>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</si>
  <si>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</si>
  <si>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</si>
  <si>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</si>
  <si>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</si>
  <si>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</si>
  <si>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</si>
  <si>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</si>
  <si>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</si>
  <si>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</si>
  <si>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</si>
  <si>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</si>
  <si>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</si>
  <si>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</si>
  <si>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</si>
  <si>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</si>
  <si>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</si>
  <si>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</si>
  <si>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</si>
  <si>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</si>
  <si>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</si>
  <si>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</si>
  <si>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</si>
  <si>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</si>
  <si>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</si>
  <si>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</si>
  <si>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</si>
  <si>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</si>
  <si>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</si>
  <si>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</si>
  <si>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</si>
  <si>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</si>
  <si>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</si>
  <si>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</si>
  <si>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</si>
  <si>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</si>
  <si>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</si>
  <si>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</si>
  <si>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</si>
  <si>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</si>
  <si>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</si>
  <si>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</si>
  <si>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</si>
  <si>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</si>
  <si>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</si>
  <si>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</si>
  <si>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</si>
  <si>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</si>
  <si>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</si>
  <si>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</si>
  <si>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</si>
  <si>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</si>
  <si>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</si>
  <si>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</si>
  <si>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</si>
  <si>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</si>
  <si>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</si>
  <si>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</si>
  <si>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</si>
  <si>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</si>
  <si>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</si>
  <si>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</si>
  <si>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</si>
  <si>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</si>
  <si>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</si>
  <si>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</si>
  <si>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</si>
  <si>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</si>
  <si>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</si>
  <si>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</si>
  <si>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</si>
  <si>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</si>
  <si>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</si>
  <si>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</si>
  <si>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</si>
  <si>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</si>
  <si>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</si>
  <si>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</si>
  <si>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</si>
  <si>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</si>
  <si>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</si>
  <si>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</si>
  <si>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</si>
  <si>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</si>
  <si>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</si>
  <si>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</si>
  <si>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</si>
  <si>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</si>
  <si>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</si>
  <si>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</si>
  <si>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</si>
  <si>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</si>
  <si>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</si>
  <si>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</si>
  <si>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</si>
  <si>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</si>
  <si>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</si>
  <si>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</si>
  <si>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</si>
  <si>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</si>
  <si>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</si>
  <si>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</si>
  <si>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</si>
  <si>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</si>
  <si>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</si>
  <si>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</si>
  <si>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</si>
  <si>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</si>
  <si>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</si>
  <si>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</si>
  <si>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</si>
  <si>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</si>
  <si>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</si>
  <si>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</si>
  <si>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</si>
  <si>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</si>
  <si>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</si>
  <si>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</si>
  <si>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</si>
  <si>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</si>
  <si>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</si>
  <si>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</si>
  <si>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</si>
  <si>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</si>
  <si>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</si>
  <si>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</si>
  <si>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</si>
  <si>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</si>
  <si>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</si>
  <si>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</si>
  <si>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</si>
  <si>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</si>
  <si>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</si>
  <si>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</si>
  <si>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</si>
  <si>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</si>
  <si>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</si>
  <si>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</si>
  <si>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</si>
  <si>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</si>
  <si>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</si>
  <si>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</si>
  <si>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</si>
  <si>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</si>
  <si>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</si>
  <si>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</si>
  <si>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</si>
  <si>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</si>
  <si>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</si>
  <si>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</si>
  <si>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</si>
  <si>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</si>
  <si>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</si>
  <si>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</si>
  <si>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</si>
  <si>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</si>
  <si>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</si>
  <si>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</si>
  <si>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</si>
  <si>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</si>
  <si>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</si>
  <si>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</si>
  <si>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</si>
  <si>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</si>
  <si>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</si>
  <si>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</si>
  <si>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</si>
  <si>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</si>
  <si>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</si>
  <si>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</si>
  <si>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</si>
  <si>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</si>
  <si>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</si>
  <si>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</si>
  <si>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</si>
  <si>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</si>
  <si>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</si>
  <si>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</si>
  <si>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</si>
  <si>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</si>
  <si>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</si>
  <si>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</si>
  <si>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</si>
  <si>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</si>
  <si>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</si>
  <si>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</si>
  <si>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</si>
  <si>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</si>
  <si>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</si>
  <si>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</si>
  <si>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</si>
  <si>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</si>
  <si>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</si>
  <si>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</si>
  <si>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</si>
  <si>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</si>
  <si>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</si>
  <si>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</si>
  <si>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</si>
  <si>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</si>
  <si>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</si>
  <si>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</si>
  <si>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</si>
  <si>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</si>
  <si>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</si>
  <si>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</si>
  <si>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</si>
  <si>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</si>
  <si>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</si>
  <si>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</si>
  <si>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</si>
  <si>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</si>
  <si>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</si>
  <si>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</si>
  <si>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</si>
  <si>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</si>
  <si>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</si>
  <si>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</si>
  <si>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</si>
  <si>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</si>
  <si>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</si>
  <si>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</si>
  <si>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</si>
  <si>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</si>
  <si>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</si>
  <si>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</si>
  <si>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</si>
  <si>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</si>
  <si>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</si>
  <si>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</si>
  <si>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</si>
  <si>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</si>
  <si>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</si>
  <si>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</si>
  <si>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</si>
  <si>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</si>
  <si>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</si>
  <si>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</si>
  <si>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</si>
  <si>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</si>
  <si>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</si>
  <si>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</si>
  <si>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</si>
  <si>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</si>
  <si>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</si>
  <si>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</si>
  <si>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</si>
  <si>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</si>
  <si>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</si>
  <si>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</si>
  <si>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</si>
  <si>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</si>
  <si>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</si>
  <si>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</si>
  <si>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</si>
  <si>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</si>
  <si>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</si>
  <si>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</si>
  <si>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</si>
  <si>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</si>
  <si>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</si>
  <si>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</si>
  <si>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</si>
  <si>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</si>
  <si>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</si>
  <si>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</si>
  <si>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</si>
  <si>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</si>
  <si>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</si>
  <si>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</si>
  <si>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</si>
  <si>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</si>
  <si>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</si>
  <si>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</si>
  <si>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</si>
  <si>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</si>
  <si>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</si>
  <si>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</si>
  <si>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</si>
  <si>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</si>
  <si>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</si>
  <si>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</si>
  <si>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</si>
  <si>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</si>
  <si>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</si>
  <si>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</si>
  <si>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</si>
  <si>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</si>
  <si>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</si>
  <si>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</si>
  <si>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</si>
  <si>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</si>
  <si>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</si>
  <si>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</si>
  <si>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</si>
  <si>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</si>
  <si>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</si>
  <si>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</si>
  <si>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</si>
  <si>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</si>
  <si>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</si>
  <si>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</si>
  <si>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</si>
  <si>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</si>
  <si>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</si>
  <si>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</si>
  <si>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</si>
  <si>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</si>
  <si>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</si>
  <si>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</si>
  <si>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</si>
  <si>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</si>
  <si>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</si>
  <si>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</si>
  <si>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</si>
  <si>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</si>
  <si>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</si>
  <si>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</si>
  <si>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</si>
  <si>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</si>
  <si>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</si>
  <si>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</si>
  <si>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</si>
  <si>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</si>
  <si>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</si>
  <si>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</si>
  <si>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</si>
  <si>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</si>
  <si>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</si>
  <si>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</si>
  <si>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</si>
  <si>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</si>
  <si>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</si>
  <si>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</si>
  <si>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</si>
  <si>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</si>
  <si>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</si>
  <si>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</si>
  <si>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</si>
  <si>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</si>
  <si>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</si>
  <si>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</si>
  <si>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</si>
  <si>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</si>
  <si>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</si>
  <si>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</si>
  <si>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</si>
  <si>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</si>
  <si>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</si>
  <si>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</si>
  <si>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</si>
  <si>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</si>
  <si>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</si>
  <si>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</si>
  <si>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</si>
  <si>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</si>
  <si>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</si>
  <si>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</si>
  <si>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</si>
  <si>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</si>
  <si>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</si>
  <si>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</si>
  <si>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</si>
  <si>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</si>
  <si>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</si>
  <si>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</si>
  <si>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</si>
  <si>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</si>
  <si>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</si>
  <si>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</si>
  <si>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</si>
  <si>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</si>
  <si>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</si>
  <si>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</si>
  <si>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</si>
  <si>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</si>
  <si>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</si>
  <si>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</si>
  <si>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</si>
  <si>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</si>
  <si>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</si>
  <si>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</si>
  <si>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</si>
  <si>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</si>
  <si>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</si>
  <si>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</si>
  <si>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</si>
  <si>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</si>
  <si>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</si>
  <si>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</si>
  <si>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</si>
  <si>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</si>
  <si>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</si>
  <si>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</si>
  <si>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</si>
  <si>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</si>
  <si>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</si>
  <si>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</si>
  <si>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</si>
  <si>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</si>
  <si>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</si>
  <si>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</si>
  <si>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</si>
  <si>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</si>
  <si>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</si>
  <si>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</si>
  <si>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</si>
  <si>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</si>
  <si>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</si>
  <si>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</si>
  <si>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</si>
  <si>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</si>
  <si>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</si>
  <si>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</si>
  <si>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</si>
  <si>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</si>
  <si>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</si>
  <si>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</si>
  <si>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</si>
  <si>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</si>
  <si>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</si>
  <si>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</si>
  <si>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</si>
  <si>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</si>
  <si>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</si>
  <si>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</si>
  <si>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</si>
  <si>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</si>
  <si>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</si>
  <si>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</si>
  <si>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</si>
  <si>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</si>
  <si>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</si>
  <si>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</si>
  <si>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</si>
  <si>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</si>
  <si>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</si>
  <si>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</si>
  <si>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</si>
  <si>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</si>
  <si>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</si>
  <si>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</si>
  <si>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</si>
  <si>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</si>
  <si>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</si>
  <si>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</si>
  <si>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</si>
  <si>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</si>
  <si>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</si>
  <si>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</si>
  <si>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</si>
  <si>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</si>
  <si>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</si>
  <si>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</si>
  <si>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</si>
  <si>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</si>
  <si>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</si>
  <si>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</si>
  <si>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</si>
  <si>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</si>
  <si>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</si>
  <si>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</si>
  <si>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</si>
  <si>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</si>
  <si>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</si>
  <si>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</si>
  <si>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</si>
  <si>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</si>
  <si>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</si>
  <si>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</si>
  <si>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</si>
  <si>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</si>
  <si>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</si>
  <si>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</si>
  <si>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</si>
  <si>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</si>
  <si>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</si>
  <si>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</si>
  <si>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</si>
  <si>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</si>
  <si>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</si>
  <si>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</si>
  <si>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</si>
  <si>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</si>
  <si>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</si>
  <si>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</si>
  <si>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</si>
  <si>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</si>
  <si>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</si>
  <si>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</si>
  <si>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</si>
  <si>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</si>
  <si>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</si>
  <si>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</si>
  <si>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</si>
  <si>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</si>
  <si>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</si>
  <si>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</si>
  <si>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</si>
  <si>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</si>
  <si>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</si>
  <si>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</si>
  <si>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</si>
  <si>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</si>
  <si>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</si>
  <si>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</si>
  <si>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</si>
  <si>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</si>
  <si>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</si>
  <si>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</si>
  <si>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</si>
  <si>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</si>
  <si>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</si>
  <si>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</si>
  <si>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</si>
  <si>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</si>
  <si>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</si>
  <si>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</si>
  <si>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</si>
  <si>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</si>
  <si>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</si>
  <si>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</si>
  <si>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</si>
  <si>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</si>
  <si>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</si>
  <si>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</si>
  <si>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</si>
  <si>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</si>
  <si>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</si>
  <si>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</si>
  <si>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</si>
  <si>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</si>
  <si>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</si>
  <si>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</si>
  <si>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</si>
  <si>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</si>
  <si>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</si>
  <si>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</si>
  <si>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</si>
  <si>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</si>
  <si>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</si>
  <si>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</si>
  <si>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</si>
  <si>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</si>
  <si>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</si>
  <si>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</si>
  <si>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</si>
  <si>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</si>
  <si>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</si>
  <si>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</si>
  <si>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</si>
  <si>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</si>
  <si>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</si>
  <si>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</si>
  <si>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</si>
  <si>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</si>
  <si>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</si>
  <si>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</si>
  <si>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</si>
  <si>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</si>
  <si>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</si>
  <si>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</si>
  <si>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</si>
  <si>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</si>
  <si>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</si>
  <si>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</si>
  <si>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</si>
  <si>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</si>
  <si>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</si>
  <si>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</si>
  <si>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</si>
  <si>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</si>
  <si>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</si>
  <si>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</si>
  <si>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</si>
  <si>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</si>
  <si>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</si>
  <si>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</si>
  <si>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</si>
  <si>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</si>
  <si>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</si>
  <si>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</si>
  <si>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</si>
  <si>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</si>
  <si>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</si>
  <si>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</si>
  <si>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</si>
  <si>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</si>
  <si>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</si>
  <si>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</si>
  <si>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</si>
  <si>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</si>
  <si>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</si>
  <si>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</si>
  <si>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</si>
  <si>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</si>
  <si>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</si>
  <si>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</si>
  <si>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</si>
  <si>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</si>
  <si>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</si>
  <si>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</si>
  <si>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</si>
  <si>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</si>
  <si>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</si>
  <si>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</si>
  <si>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</si>
  <si>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</si>
  <si>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</si>
  <si>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</si>
  <si>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</si>
  <si>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</si>
  <si>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</si>
  <si>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</si>
  <si>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</si>
  <si>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</si>
  <si>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</si>
  <si>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</si>
  <si>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</si>
  <si>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</si>
  <si>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</si>
  <si>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</si>
  <si>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</si>
  <si>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</si>
  <si>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</si>
  <si>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</si>
  <si>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</si>
  <si>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</si>
  <si>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</si>
  <si>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</si>
  <si>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</si>
  <si>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</si>
  <si>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</si>
  <si>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</si>
  <si>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</si>
  <si>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</si>
  <si>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</si>
  <si>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</si>
  <si>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</si>
  <si>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</si>
  <si>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</si>
  <si>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</si>
  <si>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</si>
  <si>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</si>
  <si>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</si>
  <si>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</si>
  <si>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</si>
  <si>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</si>
  <si>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</si>
  <si>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</si>
  <si>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</si>
  <si>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</si>
  <si>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</si>
  <si>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</si>
  <si>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</si>
  <si>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</si>
  <si>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</si>
  <si>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</si>
  <si>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</si>
  <si>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</si>
  <si>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</si>
  <si>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</si>
  <si>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</si>
  <si>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</si>
  <si>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</si>
  <si>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</si>
  <si>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</si>
  <si>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</si>
  <si>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</si>
  <si>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</si>
  <si>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</si>
  <si>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</si>
  <si>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</si>
  <si>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</si>
  <si>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</si>
  <si>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</si>
  <si>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</si>
  <si>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</si>
  <si>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</si>
  <si>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</si>
  <si>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</si>
  <si>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</si>
  <si>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</si>
  <si>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</si>
  <si>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</si>
  <si>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</si>
  <si>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</si>
  <si>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</si>
  <si>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</si>
  <si>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</si>
  <si>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</si>
  <si>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</si>
  <si>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</si>
  <si>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</si>
  <si>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</si>
  <si>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</si>
  <si>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</si>
  <si>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</si>
  <si>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</si>
  <si>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</si>
  <si>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</si>
  <si>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</si>
  <si>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</si>
  <si>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</si>
  <si>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</si>
  <si>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</si>
  <si>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</si>
  <si>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</si>
  <si>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</si>
  <si>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</si>
  <si>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</si>
  <si>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</si>
  <si>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</si>
  <si>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</si>
  <si>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</si>
  <si>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</si>
  <si>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</si>
  <si>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</si>
  <si>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</si>
  <si>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</si>
  <si>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</si>
  <si>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</si>
  <si>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</si>
  <si>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</si>
  <si>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</si>
  <si>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</si>
  <si>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</si>
  <si>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</si>
  <si>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</si>
  <si>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</si>
  <si>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</si>
  <si>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</si>
  <si>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</si>
  <si>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</si>
  <si>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</si>
  <si>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</si>
  <si>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</si>
  <si>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</si>
  <si>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</si>
  <si>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</si>
  <si>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</si>
  <si>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</si>
  <si>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</si>
  <si>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</si>
  <si>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</si>
  <si>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</si>
  <si>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</si>
  <si>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</si>
  <si>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</si>
  <si>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</si>
  <si>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</si>
  <si>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</si>
  <si>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</si>
  <si>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</si>
  <si>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</si>
  <si>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</si>
  <si>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</si>
  <si>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</si>
  <si>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</si>
  <si>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</si>
  <si>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</si>
  <si>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</si>
  <si>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</si>
  <si>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</si>
  <si>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</si>
  <si>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</si>
  <si>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</si>
  <si>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</si>
  <si>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</si>
  <si>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</si>
  <si>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</si>
  <si>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</si>
  <si>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</si>
  <si>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</si>
  <si>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</si>
  <si>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</si>
  <si>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</si>
  <si>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</si>
  <si>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</si>
  <si>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</si>
  <si>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</si>
  <si>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</si>
  <si>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</si>
  <si>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</si>
  <si>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</si>
  <si>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</si>
  <si>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</si>
  <si>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</si>
  <si>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</si>
  <si>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</si>
  <si>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</si>
  <si>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</si>
  <si>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</si>
  <si>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</si>
  <si>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</si>
  <si>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</si>
  <si>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</si>
  <si>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</si>
  <si>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</si>
  <si>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</si>
  <si>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</si>
  <si>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</si>
  <si>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</si>
  <si>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</si>
  <si>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</si>
  <si>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</si>
  <si>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</si>
  <si>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</si>
  <si>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</si>
  <si>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</si>
  <si>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</si>
  <si>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</si>
  <si>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</si>
  <si>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</si>
  <si>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</si>
  <si>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</si>
  <si>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</si>
  <si>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</si>
  <si>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</si>
  <si>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</si>
  <si>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</si>
  <si>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</si>
  <si>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</si>
  <si>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</si>
  <si>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</si>
  <si>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</si>
  <si>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</si>
  <si>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</si>
  <si>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</si>
  <si>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</si>
  <si>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</si>
  <si>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</si>
  <si>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</si>
  <si>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</si>
  <si>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</si>
  <si>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</si>
  <si>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</si>
  <si>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</si>
  <si>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</si>
  <si>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</si>
  <si>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</si>
  <si>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</si>
  <si>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</si>
  <si>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</si>
  <si>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</si>
  <si>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</si>
  <si>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</si>
  <si>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</si>
  <si>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</si>
  <si>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</si>
  <si>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</si>
  <si>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</si>
  <si>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</si>
  <si>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</si>
  <si>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</si>
  <si>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</si>
  <si>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</si>
  <si>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</si>
  <si>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</si>
  <si>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</si>
  <si>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</si>
  <si>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</si>
  <si>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</si>
  <si>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</si>
  <si>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</si>
  <si>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</si>
  <si>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</si>
  <si>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</si>
  <si>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</si>
  <si>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</si>
  <si>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</si>
  <si>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</si>
  <si>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</si>
  <si>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</si>
  <si>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</si>
  <si>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</si>
  <si>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</si>
  <si>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</si>
  <si>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</si>
  <si>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</si>
  <si>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</si>
  <si>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</si>
  <si>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</si>
  <si>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</si>
  <si>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</si>
  <si>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</si>
  <si>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</si>
  <si>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</si>
  <si>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</si>
  <si>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</si>
  <si>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</si>
  <si>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</si>
  <si>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</si>
  <si>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</si>
  <si>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</si>
  <si>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</si>
  <si>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</si>
  <si>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</si>
  <si>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</si>
  <si>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</si>
  <si>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</si>
  <si>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</si>
  <si>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</si>
  <si>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</si>
  <si>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</si>
  <si>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</si>
  <si>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</si>
  <si>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</si>
  <si>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</si>
  <si>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</si>
  <si>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</si>
  <si>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</si>
  <si>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</si>
  <si>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</si>
  <si>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</si>
  <si>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</si>
  <si>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</si>
  <si>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</si>
  <si>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</si>
  <si>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</si>
  <si>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</si>
  <si>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</si>
  <si>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</si>
  <si>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</si>
  <si>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</si>
  <si>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</si>
  <si>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</si>
  <si>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</si>
  <si>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</si>
  <si>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</si>
  <si>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</si>
  <si>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</si>
  <si>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</si>
  <si>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</si>
  <si>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</si>
  <si>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</si>
  <si>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</si>
  <si>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</si>
  <si>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</si>
  <si>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</si>
  <si>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</si>
  <si>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</si>
  <si>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</si>
  <si>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</si>
  <si>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</si>
  <si>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</si>
  <si>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</si>
  <si>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</si>
  <si>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</si>
  <si>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</si>
  <si>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</si>
  <si>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</si>
  <si>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</si>
  <si>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</si>
  <si>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</si>
  <si>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</si>
  <si>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</si>
  <si>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</si>
  <si>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</si>
  <si>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</si>
  <si>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</si>
  <si>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</si>
  <si>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</si>
  <si>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</si>
  <si>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</si>
  <si>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</si>
  <si>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</si>
  <si>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</si>
  <si>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</si>
  <si>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</si>
  <si>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</si>
  <si>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</si>
  <si>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</si>
  <si>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</si>
  <si>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</si>
  <si>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</si>
  <si>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</si>
  <si>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</si>
  <si>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</si>
  <si>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</si>
  <si>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</si>
  <si>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</si>
  <si>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</si>
  <si>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</si>
  <si>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</si>
  <si>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</si>
  <si>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</si>
  <si>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</si>
  <si>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</si>
  <si>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</si>
  <si>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</si>
  <si>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</si>
  <si>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</si>
  <si>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</si>
  <si>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</si>
  <si>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</si>
  <si>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</si>
  <si>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</si>
  <si>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</si>
  <si>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</si>
  <si>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</si>
  <si>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</si>
  <si>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</si>
  <si>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</si>
  <si>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</si>
  <si>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</si>
  <si>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</si>
  <si>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</si>
  <si>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</si>
  <si>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</si>
  <si>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</si>
  <si>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</si>
  <si>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</si>
  <si>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</si>
  <si>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</si>
  <si>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</si>
  <si>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</si>
  <si>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</si>
  <si>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</si>
  <si>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</si>
  <si>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</si>
  <si>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</si>
  <si>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</si>
  <si>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</si>
  <si>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</si>
  <si>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</si>
  <si>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</si>
  <si>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</si>
  <si>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</si>
  <si>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</si>
  <si>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</si>
  <si>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</si>
  <si>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</si>
  <si>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</si>
  <si>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</si>
  <si>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</si>
  <si>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</si>
  <si>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</si>
  <si>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</si>
  <si>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</si>
  <si>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</si>
  <si>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</si>
  <si>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</si>
  <si>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</si>
  <si>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</si>
  <si>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</si>
  <si>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</si>
  <si>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</si>
  <si>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</si>
  <si>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</si>
  <si>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</si>
  <si>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</si>
  <si>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</si>
  <si>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</si>
  <si>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</si>
  <si>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</si>
  <si>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</si>
  <si>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</si>
  <si>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</si>
  <si>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</si>
  <si>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</si>
  <si>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</si>
  <si>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</si>
  <si>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</si>
  <si>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</si>
  <si>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</si>
  <si>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</si>
  <si>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</si>
  <si>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</si>
  <si>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</si>
  <si>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</si>
  <si>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</si>
  <si>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</si>
  <si>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</si>
  <si>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</si>
  <si>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</si>
  <si>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</si>
  <si>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</si>
  <si>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</si>
  <si>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</si>
  <si>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</si>
  <si>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</si>
  <si>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</si>
  <si>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</si>
  <si>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</si>
  <si>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</si>
  <si>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</si>
  <si>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</si>
  <si>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</si>
  <si>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</si>
  <si>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</si>
  <si>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</si>
  <si>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</si>
  <si>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</si>
  <si>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</si>
  <si>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</si>
  <si>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</si>
  <si>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</si>
  <si>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</si>
  <si>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</si>
  <si>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</si>
  <si>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</si>
  <si>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</si>
  <si>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</si>
  <si>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</si>
  <si>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</si>
  <si>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</si>
  <si>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</si>
  <si>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</si>
  <si>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</si>
  <si>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</si>
  <si>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</si>
  <si>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</si>
  <si>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</si>
  <si>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</si>
  <si>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</si>
  <si>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</si>
  <si>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</si>
  <si>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</si>
  <si>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</si>
  <si>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</si>
  <si>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</si>
  <si>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</si>
  <si>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</si>
  <si>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</si>
  <si>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</si>
  <si>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</si>
  <si>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</si>
  <si>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</si>
  <si>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</si>
  <si>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</si>
  <si>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</si>
  <si>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</si>
  <si>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</si>
  <si>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</si>
  <si>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</si>
  <si>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</si>
  <si>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</si>
  <si>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</si>
  <si>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</si>
  <si>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</si>
  <si>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</si>
  <si>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</si>
  <si>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</si>
  <si>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</si>
  <si>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</si>
  <si>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</si>
  <si>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</si>
  <si>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</si>
  <si>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</si>
  <si>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</si>
  <si>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</si>
  <si>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</si>
  <si>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</si>
  <si>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</si>
  <si>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</si>
  <si>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</si>
  <si>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</si>
  <si>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</si>
  <si>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</si>
  <si>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</si>
  <si>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</si>
  <si>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</si>
  <si>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</si>
  <si>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</si>
  <si>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</si>
  <si>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</si>
  <si>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</si>
  <si>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</si>
  <si>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</si>
  <si>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</si>
  <si>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</si>
  <si>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</si>
  <si>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</si>
  <si>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</si>
  <si>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</si>
  <si>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</si>
  <si>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</si>
  <si>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</si>
  <si>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</si>
  <si>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</si>
  <si>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</si>
  <si>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</si>
  <si>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</si>
  <si>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</si>
  <si>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</si>
  <si>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</si>
  <si>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</si>
  <si>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</si>
  <si>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</si>
  <si>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</si>
  <si>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</si>
  <si>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</si>
  <si>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</si>
  <si>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</si>
  <si>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</si>
  <si>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</si>
  <si>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</si>
  <si>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</si>
  <si>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</si>
  <si>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</si>
  <si>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</si>
  <si>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</si>
  <si>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</si>
  <si>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</si>
  <si>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</si>
  <si>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</si>
  <si>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</si>
  <si>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</si>
  <si>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</si>
  <si>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</si>
  <si>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</si>
  <si>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</si>
  <si>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</si>
  <si>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</si>
  <si>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</si>
  <si>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</si>
  <si>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</si>
  <si>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</si>
  <si>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</si>
  <si>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</si>
  <si>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</si>
  <si>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</si>
  <si>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</si>
  <si>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</si>
  <si>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</si>
  <si>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</si>
  <si>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</si>
  <si>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</si>
  <si>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</si>
  <si>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</si>
  <si>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</si>
  <si>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</si>
  <si>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</si>
  <si>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</si>
  <si>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</si>
  <si>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</si>
  <si>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</si>
  <si>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</si>
  <si>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</si>
  <si>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</si>
  <si>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</si>
  <si>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</si>
  <si>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</si>
  <si>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</si>
  <si>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</si>
  <si>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</si>
  <si>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</si>
  <si>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</si>
  <si>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</si>
  <si>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</si>
  <si>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</si>
  <si>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</si>
  <si>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</si>
  <si>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</si>
  <si>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</si>
  <si>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</si>
  <si>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</si>
  <si>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</si>
  <si>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</si>
  <si>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</si>
  <si>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</si>
  <si>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</si>
  <si>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</si>
  <si>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</si>
  <si>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</si>
  <si>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</si>
  <si>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</si>
  <si>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</si>
  <si>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</si>
  <si>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</si>
  <si>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</si>
  <si>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</si>
  <si>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</si>
  <si>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</si>
  <si>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</si>
  <si>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</si>
  <si>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</si>
  <si>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</si>
  <si>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</si>
  <si>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</si>
  <si>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</si>
  <si>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</si>
  <si>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</si>
  <si>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</si>
  <si>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</si>
  <si>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</si>
  <si>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</si>
  <si>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</si>
  <si>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</si>
  <si>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</si>
  <si>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</si>
  <si>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</si>
  <si>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</si>
  <si>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</si>
  <si>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</si>
  <si>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</si>
  <si>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</si>
  <si>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</si>
  <si>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</si>
  <si>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</si>
  <si>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</si>
  <si>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</si>
  <si>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</si>
  <si>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</si>
  <si>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</si>
  <si>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</si>
  <si>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</si>
  <si>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</si>
  <si>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</si>
  <si>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</si>
  <si>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</si>
  <si>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</si>
  <si>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</si>
  <si>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</si>
  <si>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</si>
  <si>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</si>
  <si>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</si>
  <si>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</si>
  <si>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</si>
  <si>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</si>
  <si>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</si>
  <si>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</si>
  <si>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</si>
  <si>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</si>
  <si>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</si>
  <si>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</si>
  <si>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</si>
  <si>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</si>
  <si>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</si>
  <si>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</si>
  <si>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</si>
  <si>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</si>
  <si>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</si>
  <si>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</si>
  <si>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</si>
  <si>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</si>
  <si>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</si>
  <si>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</si>
  <si>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</si>
  <si>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</si>
  <si>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</si>
  <si>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</si>
  <si>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</si>
  <si>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</si>
  <si>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</si>
  <si>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</si>
  <si>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</si>
  <si>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</si>
  <si>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</si>
  <si>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</si>
  <si>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</si>
  <si>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</si>
  <si>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</si>
  <si>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</si>
  <si>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</si>
  <si>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</si>
  <si>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</si>
  <si>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</si>
  <si>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</si>
  <si>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</si>
  <si>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</si>
  <si>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</si>
  <si>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</si>
  <si>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</si>
  <si>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</si>
  <si>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</si>
  <si>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</si>
  <si>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</si>
  <si>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</si>
  <si>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</si>
  <si>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</si>
  <si>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</si>
  <si>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</si>
  <si>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</si>
  <si>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</si>
  <si>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</si>
  <si>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</si>
  <si>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</si>
  <si>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</si>
  <si>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</si>
  <si>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</si>
  <si>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</si>
  <si>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</si>
  <si>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</si>
  <si>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</si>
  <si>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</si>
  <si>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</si>
  <si>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</si>
  <si>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</si>
  <si>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</si>
  <si>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</si>
  <si>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</si>
  <si>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</si>
  <si>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</si>
  <si>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</si>
  <si>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</si>
  <si>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</si>
  <si>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</si>
  <si>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</si>
  <si>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</si>
  <si>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</si>
  <si>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</si>
  <si>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</si>
  <si>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</si>
  <si>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</si>
  <si>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</si>
  <si>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</si>
  <si>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</si>
  <si>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</si>
  <si>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</si>
  <si>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</si>
  <si>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</si>
  <si>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</si>
  <si>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</si>
  <si>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</si>
  <si>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</si>
  <si>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</si>
  <si>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</si>
  <si>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</si>
  <si>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</si>
  <si>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</si>
  <si>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</si>
  <si>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</si>
  <si>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</si>
  <si>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</si>
  <si>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</si>
  <si>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</si>
  <si>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</si>
  <si>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</si>
  <si>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</si>
  <si>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</si>
  <si>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</si>
  <si>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</si>
  <si>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</si>
  <si>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</si>
  <si>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</si>
  <si>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</si>
  <si>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</si>
  <si>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</si>
  <si>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</si>
  <si>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</si>
  <si>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</si>
  <si>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</si>
  <si>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</si>
  <si>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</si>
  <si>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</si>
  <si>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</si>
  <si>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</si>
  <si>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</si>
  <si>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</si>
  <si>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</si>
  <si>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</si>
  <si>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</si>
  <si>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</si>
  <si>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</si>
  <si>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</si>
  <si>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</si>
  <si>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</si>
  <si>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</si>
  <si>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</si>
  <si>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</si>
  <si>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</si>
  <si>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</si>
  <si>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</si>
  <si>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</si>
  <si>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</si>
  <si>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</si>
  <si>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</si>
  <si>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</si>
  <si>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</si>
  <si>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</si>
  <si>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</si>
  <si>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</si>
  <si>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</si>
  <si>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</si>
  <si>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</si>
  <si>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</si>
  <si>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</si>
  <si>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</si>
  <si>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</si>
  <si>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</si>
  <si>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</si>
  <si>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</si>
  <si>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</si>
  <si>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</si>
  <si>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</si>
  <si>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</si>
  <si>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</si>
  <si>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</si>
  <si>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</si>
  <si>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</si>
  <si>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</si>
  <si>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</si>
  <si>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</si>
  <si>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</si>
  <si>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</si>
  <si>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</si>
  <si>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</si>
  <si>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</si>
  <si>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</si>
  <si>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</si>
  <si>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</si>
  <si>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</si>
  <si>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</si>
  <si>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</si>
  <si>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</si>
  <si>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</si>
  <si>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</si>
  <si>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</si>
  <si>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</si>
  <si>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</si>
  <si>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</si>
  <si>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</si>
  <si>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</si>
  <si>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</si>
  <si>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</si>
  <si>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</si>
  <si>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</si>
  <si>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</si>
  <si>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</si>
  <si>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</si>
  <si>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</si>
  <si>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</si>
  <si>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</si>
  <si>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</si>
  <si>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</si>
  <si>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</si>
  <si>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</si>
  <si>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</si>
  <si>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</si>
  <si>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</si>
  <si>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</si>
  <si>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</si>
  <si>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</si>
  <si>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</si>
  <si>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</si>
  <si>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</si>
  <si>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</si>
  <si>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</si>
  <si>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</si>
  <si>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</si>
  <si>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</si>
  <si>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</si>
  <si>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</si>
  <si>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</si>
  <si>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</si>
  <si>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</si>
  <si>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</si>
  <si>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</si>
  <si>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</si>
  <si>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</si>
  <si>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</si>
  <si>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</si>
  <si>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</si>
  <si>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</si>
  <si>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</si>
  <si>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</si>
  <si>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</si>
  <si>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</si>
  <si>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</si>
  <si>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</si>
  <si>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</si>
  <si>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</si>
  <si>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</si>
  <si>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</si>
  <si>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</si>
  <si>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</si>
  <si>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</si>
  <si>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</si>
  <si>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</si>
  <si>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</si>
  <si>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</si>
  <si>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</si>
  <si>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</si>
  <si>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</si>
  <si>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</si>
  <si>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</si>
  <si>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</si>
  <si>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</si>
  <si>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</si>
  <si>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</si>
  <si>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</si>
  <si>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</si>
  <si>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</si>
  <si>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</si>
  <si>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</si>
  <si>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</si>
  <si>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</si>
  <si>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</si>
  <si>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</si>
  <si>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</si>
  <si>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</si>
  <si>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</si>
  <si>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</si>
  <si>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</si>
  <si>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</si>
  <si>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</si>
  <si>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</si>
  <si>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</si>
  <si>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</si>
  <si>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</si>
  <si>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</si>
  <si>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</si>
  <si>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</si>
  <si>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</si>
  <si>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</si>
  <si>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</si>
  <si>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</si>
  <si>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</si>
  <si>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</si>
  <si>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</si>
  <si>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</si>
  <si>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</si>
  <si>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</si>
  <si>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</si>
  <si>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</si>
  <si>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</si>
  <si>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</si>
  <si>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</si>
  <si>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</si>
  <si>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</si>
  <si>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</si>
  <si>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</si>
  <si>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</si>
  <si>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</si>
  <si>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</si>
  <si>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</si>
  <si>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</si>
  <si>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</si>
  <si>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</si>
  <si>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</si>
  <si>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</si>
  <si>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</si>
  <si>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</si>
  <si>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</si>
  <si>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</si>
  <si>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</si>
  <si>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</si>
  <si>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</si>
  <si>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</si>
  <si>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</si>
  <si>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</si>
  <si>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</si>
  <si>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</si>
  <si>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</si>
  <si>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</si>
  <si>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</si>
  <si>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</si>
  <si>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</si>
  <si>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</si>
  <si>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</si>
  <si>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</si>
  <si>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</si>
  <si>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</si>
  <si>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</si>
  <si>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</si>
  <si>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</si>
  <si>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</si>
  <si>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</si>
  <si>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</si>
  <si>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</si>
  <si>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</si>
  <si>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</si>
  <si>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</si>
  <si>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</si>
  <si>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</si>
  <si>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</si>
  <si>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</si>
  <si>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</si>
  <si>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</si>
  <si>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</si>
  <si>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</si>
  <si>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</si>
  <si>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</si>
  <si>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</si>
  <si>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</si>
  <si>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</si>
  <si>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</si>
  <si>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</si>
  <si>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</si>
  <si>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</si>
  <si>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</si>
  <si>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</si>
  <si>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</si>
  <si>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</si>
  <si>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</si>
  <si>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</si>
  <si>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</si>
  <si>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</si>
  <si>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</si>
  <si>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</si>
  <si>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</si>
  <si>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</si>
  <si>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</si>
  <si>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</si>
  <si>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</si>
  <si>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</si>
  <si>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</si>
  <si>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</si>
  <si>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</si>
  <si>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</si>
  <si>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</si>
  <si>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</si>
  <si>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</si>
  <si>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</si>
  <si>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</si>
  <si>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</si>
  <si>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</si>
  <si>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</si>
  <si>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</si>
  <si>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</si>
  <si>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</si>
  <si>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</si>
  <si>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</si>
  <si>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</si>
  <si>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</si>
  <si>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</si>
  <si>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</si>
  <si>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</si>
  <si>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</si>
  <si>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</si>
  <si>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</si>
  <si>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</si>
  <si>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</si>
  <si>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</si>
  <si>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</si>
  <si>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</si>
  <si>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</si>
  <si>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</si>
  <si>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</si>
  <si>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</si>
  <si>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</si>
  <si>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</si>
  <si>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</si>
  <si>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</si>
  <si>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</si>
  <si>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</si>
  <si>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</si>
  <si>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</si>
  <si>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</si>
  <si>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</si>
  <si>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</si>
  <si>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</si>
  <si>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</si>
  <si>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</si>
  <si>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</si>
  <si>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</si>
  <si>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</si>
  <si>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</si>
  <si>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</si>
  <si>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</si>
  <si>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</si>
  <si>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</si>
  <si>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</si>
  <si>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</si>
  <si>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</si>
  <si>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</si>
  <si>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</si>
  <si>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</si>
  <si>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</si>
  <si>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</si>
  <si>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</si>
  <si>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</si>
  <si>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</si>
  <si>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</si>
  <si>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</si>
  <si>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</si>
  <si>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</si>
  <si>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</si>
  <si>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</si>
  <si>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</si>
  <si>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</si>
  <si>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</si>
  <si>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</si>
  <si>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</si>
  <si>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</si>
  <si>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</si>
  <si>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</si>
  <si>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</si>
  <si>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</si>
  <si>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</si>
  <si>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</si>
  <si>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</si>
  <si>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</si>
  <si>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</si>
  <si>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</si>
  <si>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</si>
  <si>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</si>
  <si>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</si>
  <si>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</si>
  <si>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</si>
  <si>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</si>
  <si>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</si>
  <si>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</si>
  <si>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</si>
  <si>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</si>
  <si>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</si>
  <si>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</si>
  <si>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</si>
  <si>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</si>
  <si>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</si>
  <si>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</si>
  <si>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</si>
  <si>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</si>
  <si>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</si>
  <si>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</si>
  <si>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</si>
  <si>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</si>
  <si>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</si>
  <si>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</si>
  <si>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</si>
  <si>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</si>
  <si>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</si>
  <si>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</si>
  <si>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</si>
  <si>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</si>
  <si>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</si>
  <si>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</si>
  <si>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</si>
  <si>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</si>
  <si>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</si>
  <si>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</si>
  <si>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</si>
  <si>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</si>
  <si>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</si>
  <si>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</si>
  <si>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</si>
  <si>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</si>
  <si>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</si>
  <si>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</si>
  <si>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</si>
  <si>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</si>
  <si>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</si>
  <si>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</si>
  <si>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</si>
  <si>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</si>
  <si>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</si>
  <si>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</si>
  <si>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</si>
  <si>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</si>
  <si>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</si>
  <si>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</si>
  <si>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</si>
  <si>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</si>
  <si>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</si>
  <si>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</si>
  <si>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</si>
  <si>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</si>
  <si>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</si>
  <si>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</si>
  <si>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</si>
  <si>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</si>
  <si>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</si>
  <si>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</si>
  <si>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</si>
  <si>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</si>
  <si>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</si>
  <si>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</si>
  <si>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</si>
  <si>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</si>
  <si>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</si>
  <si>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</si>
  <si>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</si>
  <si>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</si>
  <si>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</si>
  <si>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</si>
  <si>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</si>
  <si>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</si>
  <si>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</si>
  <si>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</si>
  <si>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</si>
  <si>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</si>
  <si>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</si>
  <si>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</si>
  <si>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</si>
  <si>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</si>
  <si>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</si>
  <si>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</si>
  <si>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</si>
  <si>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</si>
  <si>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</si>
  <si>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</si>
  <si>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</si>
  <si>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</si>
  <si>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</si>
  <si>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</si>
  <si>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</si>
  <si>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</si>
  <si>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</si>
  <si>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</si>
  <si>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</si>
  <si>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</si>
  <si>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</si>
  <si>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</si>
  <si>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</si>
  <si>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</si>
  <si>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</si>
  <si>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</si>
  <si>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</si>
  <si>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</si>
  <si>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</si>
  <si>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</si>
  <si>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</si>
  <si>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</si>
  <si>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</si>
  <si>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</si>
  <si>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</si>
  <si>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</si>
  <si>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</si>
  <si>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</si>
  <si>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</si>
  <si>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</si>
  <si>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</si>
  <si>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</si>
  <si>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</si>
  <si>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</si>
  <si>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</si>
  <si>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</si>
  <si>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</si>
  <si>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</si>
  <si>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</si>
  <si>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</si>
  <si>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</si>
  <si>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</si>
  <si>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</si>
  <si>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</si>
  <si>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</si>
  <si>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</si>
  <si>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</si>
  <si>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</si>
  <si>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</si>
  <si>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</si>
  <si>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</si>
  <si>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</si>
  <si>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</si>
  <si>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</si>
  <si>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</si>
  <si>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</si>
  <si>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</si>
  <si>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</si>
  <si>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</si>
  <si>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</si>
  <si>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</si>
  <si>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</si>
  <si>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</si>
  <si>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</si>
  <si>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</si>
  <si>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</si>
  <si>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</si>
  <si>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</si>
  <si>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</si>
  <si>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</si>
  <si>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</si>
  <si>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</si>
  <si>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</si>
  <si>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</si>
  <si>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</si>
  <si>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</si>
  <si>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</si>
  <si>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</si>
  <si>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</si>
  <si>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</si>
  <si>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</si>
  <si>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</si>
  <si>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</si>
  <si>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</si>
  <si>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</si>
  <si>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</si>
  <si>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</si>
  <si>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</si>
  <si>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</si>
  <si>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</si>
  <si>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</si>
  <si>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</si>
  <si>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</si>
  <si>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</si>
  <si>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</si>
  <si>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</si>
  <si>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</si>
  <si>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</si>
  <si>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</si>
  <si>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</si>
  <si>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</si>
  <si>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</si>
  <si>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</si>
  <si>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</si>
  <si>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</si>
  <si>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</si>
  <si>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</si>
  <si>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</si>
  <si>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</si>
  <si>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</si>
  <si>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</si>
  <si>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</si>
  <si>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</si>
  <si>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</si>
  <si>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</si>
  <si>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</si>
  <si>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</si>
  <si>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</si>
  <si>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</si>
  <si>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</si>
  <si>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</si>
  <si>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</si>
  <si>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</si>
  <si>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</si>
  <si>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</si>
  <si>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</si>
  <si>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</si>
  <si>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</si>
  <si>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</si>
  <si>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</si>
  <si>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</si>
  <si>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</si>
  <si>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</si>
  <si>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</si>
  <si>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</si>
  <si>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</si>
  <si>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</si>
  <si>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</si>
  <si>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</si>
  <si>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</si>
  <si>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</si>
  <si>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</si>
  <si>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</si>
  <si>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</si>
  <si>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</si>
  <si>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</si>
  <si>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</si>
  <si>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</si>
  <si>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</si>
  <si>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</si>
  <si>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</si>
  <si>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</si>
  <si>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</si>
  <si>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</si>
  <si>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</si>
  <si>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</si>
  <si>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</si>
  <si>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</si>
  <si>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</si>
  <si>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</si>
  <si>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</si>
  <si>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</si>
  <si>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</si>
  <si>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</si>
  <si>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</si>
  <si>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</si>
  <si>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</si>
  <si>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</si>
  <si>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</si>
  <si>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</si>
  <si>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</si>
  <si>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</si>
  <si>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</si>
  <si>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</si>
  <si>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</si>
  <si>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</si>
  <si>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</si>
  <si>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</si>
  <si>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</si>
  <si>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</si>
  <si>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</si>
  <si>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</si>
  <si>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</si>
  <si>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</si>
  <si>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</si>
  <si>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</si>
  <si>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</si>
  <si>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</si>
  <si>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</si>
  <si>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</si>
  <si>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</si>
  <si>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</si>
  <si>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</si>
  <si>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</si>
  <si>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</si>
  <si>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</si>
  <si>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</si>
  <si>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</si>
  <si>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</si>
  <si>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</si>
  <si>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</si>
  <si>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</si>
  <si>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</si>
  <si>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</si>
  <si>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</si>
  <si>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</si>
  <si>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</si>
  <si>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</si>
  <si>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</si>
  <si>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</si>
  <si>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</si>
  <si>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</si>
  <si>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</si>
  <si>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</si>
  <si>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</si>
  <si>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</si>
  <si>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</si>
  <si>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</si>
  <si>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</si>
  <si>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</si>
  <si>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</si>
  <si>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</si>
  <si>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</si>
  <si>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</si>
  <si>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</si>
  <si>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</si>
  <si>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</si>
  <si>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</si>
  <si>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</si>
  <si>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</si>
  <si>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</si>
  <si>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</si>
  <si>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</si>
  <si>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</si>
  <si>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</si>
  <si>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</si>
  <si>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</si>
  <si>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</si>
  <si>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</si>
  <si>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</si>
  <si>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</si>
  <si>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</si>
  <si>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</si>
  <si>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</si>
  <si>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</si>
  <si>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</si>
  <si>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</si>
  <si>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</si>
  <si>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</si>
  <si>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</si>
  <si>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</si>
  <si>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</si>
  <si>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</si>
  <si>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</si>
  <si>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</si>
  <si>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</si>
  <si>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</si>
  <si>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</si>
  <si>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</si>
  <si>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</si>
  <si>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</si>
  <si>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</si>
  <si>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</si>
  <si>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</si>
  <si>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</si>
  <si>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</si>
  <si>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</si>
  <si>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</si>
  <si>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</si>
  <si>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</si>
  <si>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</si>
  <si>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</si>
  <si>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</si>
  <si>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</si>
  <si>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</si>
  <si>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</si>
  <si>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</si>
  <si>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</si>
  <si>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</si>
  <si>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</si>
  <si>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</si>
  <si>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</si>
  <si>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</si>
  <si>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</si>
  <si>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</si>
  <si>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</si>
  <si>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</si>
  <si>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</si>
  <si>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</si>
  <si>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</si>
  <si>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</si>
  <si>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</si>
  <si>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</si>
  <si>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</si>
  <si>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</si>
  <si>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</si>
  <si>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</si>
  <si>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</si>
  <si>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</si>
  <si>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</si>
  <si>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</si>
  <si>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</si>
  <si>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</si>
  <si>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</si>
  <si>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</si>
  <si>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</si>
  <si>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</si>
  <si>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</si>
  <si>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</si>
  <si>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</si>
  <si>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</si>
  <si>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</si>
  <si>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</si>
  <si>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</si>
  <si>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</si>
  <si>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</si>
  <si>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</si>
  <si>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</si>
  <si>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</si>
  <si>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</si>
  <si>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</si>
  <si>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</si>
  <si>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</si>
  <si>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</si>
  <si>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</si>
  <si>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</si>
  <si>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</si>
  <si>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</si>
  <si>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</si>
  <si>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</si>
  <si>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</si>
  <si>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</si>
  <si>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</si>
  <si>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</si>
  <si>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</si>
  <si>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</si>
  <si>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</si>
  <si>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</si>
  <si>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</si>
  <si>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</si>
  <si>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</si>
  <si>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</si>
  <si>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</si>
  <si>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</si>
  <si>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</si>
  <si>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</si>
  <si>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</si>
  <si>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</si>
  <si>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</si>
  <si>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</si>
  <si>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</si>
  <si>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</si>
  <si>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</si>
  <si>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</si>
  <si>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</si>
  <si>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</si>
  <si>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</si>
  <si>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</si>
  <si>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</si>
  <si>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</si>
  <si>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</si>
  <si>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</si>
  <si>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</si>
  <si>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</si>
  <si>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</si>
  <si>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</si>
  <si>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</si>
  <si>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</si>
  <si>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</si>
  <si>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</si>
  <si>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</si>
  <si>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</si>
  <si>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</si>
  <si>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</si>
  <si>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</si>
  <si>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</si>
  <si>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</si>
  <si>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</si>
  <si>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</si>
  <si>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</si>
  <si>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</si>
  <si>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</si>
  <si>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</si>
  <si>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</si>
  <si>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</si>
  <si>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</si>
  <si>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</si>
  <si>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</si>
  <si>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</si>
  <si>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</si>
  <si>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</si>
  <si>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</si>
  <si>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</si>
  <si>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</si>
  <si>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</si>
  <si>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</si>
  <si>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</si>
  <si>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</si>
  <si>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</si>
  <si>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</si>
  <si>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</si>
  <si>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</si>
  <si>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</si>
  <si>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</si>
  <si>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</si>
  <si>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</si>
  <si>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</si>
  <si>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</si>
  <si>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</si>
  <si>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</si>
  <si>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</si>
  <si>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</si>
  <si>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</si>
  <si>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</si>
  <si>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</si>
  <si>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</si>
  <si>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</si>
  <si>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</si>
  <si>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</si>
  <si>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</si>
  <si>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</si>
  <si>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</si>
  <si>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</si>
  <si>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</si>
  <si>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</si>
  <si>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</si>
  <si>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</si>
  <si>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</si>
  <si>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</si>
  <si>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</si>
  <si>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</si>
  <si>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</si>
  <si>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</si>
  <si>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</si>
  <si>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</si>
  <si>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</si>
  <si>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</si>
  <si>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</si>
  <si>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</si>
  <si>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</si>
  <si>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</si>
  <si>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</si>
  <si>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</si>
  <si>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</si>
  <si>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</si>
  <si>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</si>
  <si>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</si>
  <si>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</si>
  <si>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</si>
  <si>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</si>
  <si>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</si>
  <si>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</si>
  <si>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</si>
  <si>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</si>
  <si>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</si>
  <si>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</si>
  <si>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</si>
  <si>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</si>
  <si>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</si>
  <si>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</si>
  <si>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</si>
  <si>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</si>
  <si>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</si>
  <si>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</si>
  <si>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</si>
  <si>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</si>
  <si>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</si>
  <si>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</si>
  <si>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</si>
  <si>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</si>
  <si>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</si>
  <si>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</si>
  <si>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</si>
  <si>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</si>
  <si>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</si>
  <si>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</si>
  <si>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</si>
  <si>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</si>
  <si>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</si>
  <si>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</si>
  <si>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</si>
  <si>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</si>
  <si>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</si>
  <si>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</si>
  <si>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</si>
  <si>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</si>
  <si>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</si>
  <si>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</si>
  <si>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</si>
  <si>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</si>
  <si>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</si>
  <si>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</si>
  <si>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</si>
  <si>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</si>
  <si>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</si>
  <si>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</si>
  <si>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</si>
  <si>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</si>
  <si>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</si>
  <si>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</si>
  <si>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</si>
  <si>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</si>
  <si>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</si>
  <si>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</si>
  <si>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</si>
  <si>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</si>
  <si>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</si>
  <si>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</si>
  <si>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</si>
  <si>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</si>
  <si>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</si>
  <si>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</si>
  <si>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</si>
  <si>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</si>
  <si>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</si>
  <si>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</si>
  <si>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</si>
  <si>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</si>
  <si>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</si>
  <si>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</si>
  <si>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</si>
  <si>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</si>
  <si>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</si>
  <si>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</si>
  <si>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</si>
  <si>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</si>
  <si>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</si>
  <si>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</si>
  <si>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</si>
  <si>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</si>
  <si>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</si>
  <si>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</si>
  <si>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</si>
  <si>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</si>
  <si>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</si>
  <si>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</si>
  <si>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</si>
  <si>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</si>
  <si>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</si>
  <si>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</si>
  <si>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</si>
  <si>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</si>
  <si>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</si>
  <si>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</si>
  <si>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</si>
  <si>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</si>
  <si>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</si>
  <si>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</si>
  <si>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</si>
  <si>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</si>
  <si>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</si>
  <si>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</si>
  <si>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</si>
  <si>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</si>
  <si>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</si>
  <si>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</si>
  <si>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</si>
  <si>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</si>
  <si>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</si>
  <si>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</si>
  <si>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</si>
  <si>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</si>
  <si>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</si>
  <si>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</si>
  <si>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</si>
  <si>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</si>
  <si>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</si>
  <si>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</si>
  <si>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</si>
  <si>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</si>
  <si>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</si>
  <si>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</si>
  <si>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</si>
  <si>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</si>
  <si>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</si>
  <si>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</si>
  <si>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</si>
  <si>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</si>
  <si>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</si>
  <si>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</si>
  <si>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</si>
  <si>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</si>
  <si>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</si>
  <si>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</si>
  <si>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</si>
  <si>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</si>
  <si>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</si>
  <si>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</si>
  <si>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</si>
  <si>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</si>
  <si>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</si>
  <si>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</si>
  <si>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</si>
  <si>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</si>
  <si>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</si>
  <si>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</si>
  <si>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</si>
  <si>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</si>
  <si>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</si>
  <si>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</si>
  <si>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</si>
  <si>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</si>
  <si>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</si>
  <si>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</si>
  <si>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</si>
  <si>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</si>
  <si>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</si>
  <si>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</si>
  <si>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</si>
  <si>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</si>
  <si>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</si>
  <si>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</si>
  <si>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</si>
  <si>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</si>
  <si>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</si>
  <si>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</si>
  <si>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</si>
  <si>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</si>
  <si>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</si>
  <si>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</si>
  <si>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</si>
  <si>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</si>
  <si>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</si>
  <si>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</si>
  <si>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</si>
  <si>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</si>
  <si>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</si>
  <si>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</si>
  <si>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</si>
  <si>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</si>
  <si>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</si>
  <si>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</si>
  <si>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</si>
  <si>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</si>
  <si>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</si>
  <si>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</si>
  <si>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</si>
  <si>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</si>
  <si>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</si>
  <si>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</si>
  <si>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</si>
  <si>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</si>
  <si>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</si>
  <si>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</si>
  <si>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</si>
  <si>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</si>
  <si>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</si>
  <si>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</si>
  <si>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</si>
  <si>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</si>
  <si>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</si>
  <si>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</si>
  <si>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</si>
  <si>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</si>
  <si>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</si>
  <si>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</si>
  <si>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</si>
  <si>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</si>
  <si>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</si>
  <si>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</si>
  <si>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</si>
  <si>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</si>
  <si>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</si>
  <si>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</si>
  <si>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</si>
  <si>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</si>
  <si>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</si>
  <si>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</si>
  <si>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</si>
  <si>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</si>
  <si>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</si>
  <si>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</si>
  <si>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</si>
  <si>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</si>
  <si>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</si>
  <si>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</si>
  <si>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</si>
  <si>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</si>
  <si>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</si>
  <si>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</si>
  <si>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</si>
  <si>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</si>
  <si>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</si>
  <si>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</si>
  <si>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</si>
  <si>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</si>
  <si>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</si>
  <si>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</si>
  <si>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</si>
  <si>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</si>
  <si>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</si>
  <si>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</si>
  <si>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</si>
  <si>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</si>
  <si>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</si>
  <si>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</si>
  <si>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</si>
  <si>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</si>
  <si>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</si>
  <si>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</si>
  <si>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</si>
  <si>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</si>
  <si>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</si>
  <si>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</si>
  <si>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</si>
  <si>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</si>
  <si>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</si>
  <si>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</si>
  <si>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</si>
  <si>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</si>
  <si>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</si>
  <si>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</si>
  <si>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</si>
  <si>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</si>
  <si>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</si>
  <si>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</si>
  <si>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</si>
  <si>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</si>
  <si>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</si>
  <si>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</si>
  <si>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</si>
  <si>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</si>
  <si>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</si>
  <si>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</si>
  <si>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</si>
  <si>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</si>
  <si>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</si>
  <si>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</si>
  <si>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</si>
  <si>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</si>
  <si>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</si>
  <si>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</si>
  <si>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</si>
  <si>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</si>
  <si>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</si>
  <si>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</si>
  <si>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</si>
  <si>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</si>
  <si>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</si>
  <si>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</si>
  <si>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</si>
  <si>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</si>
  <si>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</si>
  <si>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</si>
  <si>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</si>
  <si>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</si>
  <si>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</si>
  <si>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</si>
  <si>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</si>
  <si>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</si>
  <si>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</si>
  <si>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</si>
  <si>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</si>
  <si>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</si>
  <si>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</si>
  <si>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</si>
  <si>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</si>
  <si>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</si>
  <si>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</si>
  <si>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</si>
  <si>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</si>
  <si>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</si>
  <si>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</si>
  <si>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</si>
  <si>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</si>
  <si>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</si>
  <si>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</si>
  <si>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</si>
  <si>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</si>
  <si>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</si>
  <si>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</si>
  <si>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</si>
  <si>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</si>
  <si>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</si>
  <si>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</si>
  <si>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</si>
  <si>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</si>
  <si>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</si>
  <si>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</si>
  <si>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</si>
  <si>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</si>
  <si>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</si>
  <si>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</si>
  <si>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</si>
  <si>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</si>
  <si>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</si>
  <si>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</si>
  <si>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</si>
  <si>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</si>
  <si>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</si>
  <si>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</si>
  <si>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</si>
  <si>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</si>
  <si>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</si>
  <si>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</si>
  <si>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</si>
  <si>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</si>
  <si>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</si>
  <si>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</si>
  <si>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</si>
  <si>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</si>
  <si>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</si>
  <si>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</si>
  <si>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</si>
  <si>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</si>
  <si>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</si>
  <si>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</si>
  <si>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</si>
  <si>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</si>
  <si>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</si>
  <si>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</si>
  <si>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</si>
  <si>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</si>
  <si>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</si>
  <si>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</si>
  <si>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</si>
  <si>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</si>
  <si>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</si>
  <si>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</si>
  <si>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</si>
  <si>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</si>
  <si>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</si>
  <si>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</si>
  <si>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</si>
  <si>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</si>
  <si>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</si>
  <si>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</si>
  <si>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</si>
  <si>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</si>
  <si>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</si>
  <si>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</si>
  <si>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</si>
  <si>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</si>
  <si>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</si>
  <si>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</si>
  <si>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</si>
  <si>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</si>
  <si>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</si>
  <si>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</si>
  <si>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</si>
  <si>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</si>
  <si>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</si>
  <si>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</si>
  <si>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</si>
  <si>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</si>
  <si>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</si>
  <si>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</si>
  <si>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</si>
  <si>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</si>
  <si>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</si>
  <si>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</si>
  <si>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</si>
  <si>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</si>
  <si>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</si>
  <si>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</si>
  <si>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</si>
  <si>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</si>
  <si>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</si>
  <si>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</si>
  <si>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</si>
  <si>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</si>
  <si>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</si>
  <si>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</si>
  <si>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</si>
  <si>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</si>
  <si>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</si>
  <si>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</si>
  <si>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</si>
  <si>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</si>
  <si>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</si>
  <si>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</si>
  <si>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</si>
  <si>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</si>
  <si>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</si>
  <si>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</si>
  <si>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</si>
  <si>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</si>
  <si>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</si>
  <si>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</si>
  <si>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</si>
  <si>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</si>
  <si>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</si>
  <si>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</si>
  <si>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</si>
  <si>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</si>
  <si>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</si>
  <si>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</si>
  <si>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</si>
  <si>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</si>
  <si>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</si>
  <si>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</si>
  <si>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</si>
  <si>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</si>
  <si>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</si>
  <si>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</si>
  <si>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</si>
  <si>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</si>
  <si>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</si>
  <si>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</si>
  <si>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</si>
  <si>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</si>
  <si>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</si>
  <si>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</si>
  <si>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</si>
  <si>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</si>
  <si>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</si>
  <si>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</si>
  <si>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</si>
  <si>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</si>
  <si>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</si>
  <si>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</si>
  <si>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</si>
  <si>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</si>
  <si>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</si>
  <si>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</si>
  <si>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</si>
  <si>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</si>
  <si>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</si>
  <si>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</si>
  <si>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</si>
  <si>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</si>
  <si>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</si>
  <si>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</si>
  <si>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</si>
  <si>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</si>
  <si>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</si>
  <si>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</si>
  <si>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</si>
  <si>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</si>
  <si>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</si>
  <si>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</si>
  <si>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</si>
  <si>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</si>
  <si>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</si>
  <si>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</si>
  <si>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</si>
  <si>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</si>
  <si>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</si>
  <si>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</si>
  <si>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</si>
  <si>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</si>
  <si>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</si>
  <si>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</si>
  <si>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</si>
  <si>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</si>
  <si>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</si>
  <si>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</si>
  <si>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</si>
  <si>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</si>
  <si>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</si>
  <si>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</si>
  <si>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</si>
  <si>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</si>
  <si>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</si>
  <si>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</si>
  <si>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</si>
  <si>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</si>
  <si>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</si>
  <si>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</si>
  <si>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</si>
  <si>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</si>
  <si>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</si>
  <si>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</si>
  <si>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</si>
  <si>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</si>
  <si>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</si>
  <si>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</si>
  <si>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</si>
  <si>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</si>
  <si>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</si>
  <si>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</si>
  <si>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</si>
  <si>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</si>
  <si>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</si>
  <si>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</si>
  <si>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</si>
  <si>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</si>
  <si>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</si>
  <si>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</si>
  <si>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</si>
  <si>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</si>
  <si>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</si>
  <si>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</si>
  <si>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</si>
  <si>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</si>
  <si>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</si>
  <si>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</si>
  <si>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</si>
  <si>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</si>
  <si>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</si>
  <si>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</si>
  <si>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</si>
  <si>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</si>
  <si>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</si>
  <si>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</si>
  <si>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</si>
  <si>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</si>
  <si>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</si>
  <si>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</si>
  <si>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</si>
  <si>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</si>
  <si>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</si>
  <si>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</si>
  <si>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</si>
  <si>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</si>
  <si>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</si>
  <si>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</si>
  <si>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</si>
  <si>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</si>
  <si>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</si>
  <si>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</si>
  <si>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</si>
  <si>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</si>
  <si>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</si>
  <si>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</si>
  <si>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</si>
  <si>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</si>
  <si>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</si>
  <si>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</si>
  <si>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</si>
  <si>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</si>
  <si>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</si>
  <si>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</si>
  <si>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</si>
  <si>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</si>
  <si>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</si>
  <si>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</si>
  <si>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</si>
  <si>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</si>
  <si>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</si>
  <si>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</si>
  <si>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</si>
  <si>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</si>
  <si>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</si>
  <si>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</si>
  <si>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</si>
  <si>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</si>
  <si>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</si>
  <si>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</si>
  <si>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</si>
  <si>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</si>
  <si>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</si>
  <si>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</si>
  <si>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</si>
  <si>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</si>
  <si>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</si>
  <si>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</si>
  <si>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</si>
  <si>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</si>
  <si>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</si>
  <si>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</si>
  <si>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</si>
  <si>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</si>
  <si>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</si>
  <si>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</si>
  <si>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</si>
  <si>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</si>
  <si>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</si>
  <si>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</si>
  <si>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</si>
  <si>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</si>
  <si>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</si>
  <si>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</si>
  <si>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</si>
  <si>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</si>
  <si>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</si>
  <si>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</si>
  <si>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</si>
  <si>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</si>
  <si>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</si>
  <si>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</si>
  <si>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</si>
  <si>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</si>
  <si>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</si>
  <si>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</si>
  <si>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</si>
  <si>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</si>
  <si>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</si>
  <si>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</si>
  <si>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</si>
  <si>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</si>
  <si>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</si>
  <si>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</si>
  <si>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</si>
  <si>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</si>
  <si>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</si>
  <si>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</si>
  <si>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</si>
  <si>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</si>
  <si>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</si>
  <si>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</si>
  <si>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</si>
  <si>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</si>
  <si>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</si>
  <si>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</si>
  <si>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</si>
  <si>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</si>
  <si>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</si>
  <si>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</si>
  <si>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</si>
  <si>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</si>
  <si>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</si>
  <si>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</si>
  <si>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</si>
  <si>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</si>
  <si>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</si>
  <si>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</si>
  <si>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</si>
  <si>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</si>
  <si>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</si>
  <si>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</si>
  <si>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</si>
  <si>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</si>
  <si>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</si>
  <si>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</si>
  <si>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</si>
  <si>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</si>
  <si>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</si>
  <si>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</si>
  <si>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</si>
  <si>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</si>
  <si>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</si>
  <si>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</si>
  <si>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</si>
  <si>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</si>
  <si>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</si>
  <si>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</si>
  <si>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</si>
  <si>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</si>
  <si>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</si>
  <si>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</si>
  <si>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</si>
  <si>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</si>
  <si>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</si>
  <si>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</si>
  <si>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</si>
  <si>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</si>
  <si>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</si>
  <si>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</si>
  <si>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</si>
  <si>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</si>
  <si>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</si>
  <si>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</si>
  <si>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</si>
  <si>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</si>
  <si>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</si>
  <si>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</si>
  <si>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</si>
  <si>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</si>
  <si>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</si>
  <si>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</si>
  <si>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</si>
  <si>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</si>
  <si>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</si>
  <si>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</si>
  <si>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</si>
  <si>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</si>
  <si>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</si>
  <si>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</si>
  <si>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</si>
  <si>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</si>
  <si>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</si>
  <si>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</si>
  <si>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</si>
  <si>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</si>
  <si>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</si>
  <si>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</si>
  <si>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</si>
  <si>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</si>
  <si>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</si>
  <si>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</si>
  <si>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</si>
  <si>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</si>
  <si>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</si>
  <si>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</si>
  <si>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</si>
  <si>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</si>
  <si>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</si>
  <si>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</si>
  <si>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</si>
  <si>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</si>
  <si>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</si>
  <si>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</si>
  <si>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</si>
  <si>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</si>
  <si>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</si>
  <si>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</si>
  <si>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</si>
  <si>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</si>
  <si>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</si>
  <si>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</si>
  <si>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</si>
  <si>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</si>
  <si>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</si>
  <si>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</si>
  <si>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</si>
  <si>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</si>
  <si>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</si>
  <si>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</si>
  <si>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</si>
  <si>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</si>
  <si>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</si>
  <si>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</si>
  <si>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</si>
  <si>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</si>
  <si>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</si>
  <si>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</si>
  <si>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</si>
  <si>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</si>
  <si>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</si>
  <si>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</si>
  <si>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</si>
  <si>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</si>
  <si>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</si>
  <si>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</si>
  <si>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</si>
  <si>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</si>
  <si>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</si>
  <si>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</si>
  <si>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</si>
  <si>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</si>
  <si>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</si>
  <si>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</si>
  <si>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</si>
  <si>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</si>
  <si>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</si>
  <si>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</si>
  <si>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</si>
  <si>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</si>
  <si>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</si>
  <si>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</si>
  <si>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</si>
  <si>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</si>
  <si>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</si>
  <si>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</si>
  <si>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</si>
  <si>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</si>
  <si>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</si>
  <si>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</si>
  <si>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</si>
  <si>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</si>
  <si>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</si>
  <si>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</si>
  <si>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</si>
  <si>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</si>
  <si>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</si>
  <si>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</si>
  <si>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</si>
  <si>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</si>
  <si>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</si>
  <si>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</si>
  <si>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</si>
  <si>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</si>
  <si>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</si>
  <si>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</si>
  <si>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</si>
  <si>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</si>
  <si>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</si>
  <si>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</si>
  <si>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</si>
  <si>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</si>
  <si>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</si>
  <si>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</si>
  <si>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</si>
  <si>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</si>
  <si>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</si>
  <si>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</si>
  <si>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</si>
  <si>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</si>
  <si>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</si>
  <si>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</si>
  <si>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</si>
  <si>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</si>
  <si>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</si>
  <si>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</si>
  <si>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</si>
  <si>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</si>
  <si>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</si>
  <si>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</si>
  <si>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</si>
  <si>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</si>
  <si>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</si>
  <si>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</si>
  <si>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</si>
  <si>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</si>
  <si>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</si>
  <si>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</si>
  <si>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</si>
  <si>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</si>
  <si>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</si>
  <si>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</si>
  <si>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</si>
  <si>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</si>
  <si>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</si>
  <si>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</si>
  <si>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</si>
  <si>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</si>
  <si>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</si>
  <si>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</si>
  <si>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</si>
  <si>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</si>
  <si>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</si>
  <si>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</si>
  <si>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</si>
  <si>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</si>
  <si>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</si>
  <si>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</si>
  <si>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</si>
  <si>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</si>
  <si>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</si>
  <si>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</si>
  <si>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</si>
  <si>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</si>
  <si>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</si>
  <si>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</si>
  <si>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</si>
  <si>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</si>
  <si>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</si>
  <si>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</si>
  <si>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</si>
  <si>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</si>
  <si>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</si>
  <si>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</si>
  <si>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</si>
  <si>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</si>
  <si>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</si>
  <si>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</si>
  <si>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</si>
  <si>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</si>
  <si>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</si>
  <si>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</si>
  <si>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</si>
  <si>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</si>
  <si>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</si>
  <si>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</si>
  <si>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</si>
  <si>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</si>
  <si>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</si>
  <si>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</si>
  <si>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</si>
  <si>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</si>
  <si>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</si>
  <si>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</si>
  <si>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</si>
  <si>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</si>
  <si>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</si>
  <si>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</si>
  <si>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</si>
  <si>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</si>
  <si>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</si>
  <si>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</si>
  <si>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</si>
  <si>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</si>
  <si>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</si>
  <si>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</si>
  <si>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</si>
  <si>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</si>
  <si>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</si>
  <si>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</si>
  <si>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</si>
  <si>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</si>
  <si>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</si>
  <si>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</si>
  <si>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</si>
  <si>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</si>
  <si>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</si>
  <si>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</si>
  <si>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</si>
  <si>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</si>
  <si>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</si>
  <si>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</si>
  <si>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</si>
  <si>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</si>
  <si>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</si>
  <si>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</si>
  <si>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</si>
  <si>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</si>
  <si>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</si>
  <si>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</si>
  <si>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</si>
  <si>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</si>
  <si>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</si>
  <si>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</si>
  <si>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</si>
  <si>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</si>
  <si>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</si>
  <si>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</si>
  <si>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</si>
  <si>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</si>
  <si>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</si>
  <si>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</si>
  <si>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</si>
  <si>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</si>
  <si>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</si>
  <si>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</si>
  <si>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</si>
  <si>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</si>
  <si>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</si>
  <si>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</si>
  <si>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</si>
  <si>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</si>
  <si>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</si>
  <si>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</si>
  <si>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</si>
  <si>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</si>
  <si>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</si>
  <si>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</si>
  <si>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</si>
  <si>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</si>
  <si>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</si>
  <si>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</si>
  <si>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</si>
  <si>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</si>
  <si>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</si>
  <si>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</si>
  <si>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</si>
  <si>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</si>
  <si>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</si>
  <si>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</si>
  <si>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</si>
  <si>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</si>
  <si>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</si>
  <si>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</si>
  <si>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</si>
  <si>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</si>
  <si>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</si>
  <si>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</si>
  <si>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</si>
  <si>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</si>
  <si>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</si>
  <si>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</si>
  <si>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</si>
  <si>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</si>
  <si>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</si>
  <si>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</si>
  <si>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</si>
  <si>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</si>
  <si>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</si>
  <si>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</si>
  <si>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</si>
  <si>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</si>
  <si>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</si>
  <si>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</si>
  <si>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</si>
  <si>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</si>
  <si>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</si>
  <si>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</si>
  <si>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</si>
  <si>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</si>
  <si>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</si>
  <si>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</si>
  <si>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</si>
  <si>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</si>
  <si>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</si>
  <si>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</si>
  <si>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</si>
  <si>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</si>
  <si>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</si>
  <si>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</si>
  <si>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</si>
  <si>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</si>
  <si>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</si>
  <si>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</si>
  <si>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</si>
  <si>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</si>
  <si>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</si>
  <si>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</si>
  <si>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</si>
  <si>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</si>
  <si>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</si>
  <si>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</si>
  <si>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</si>
  <si>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</si>
  <si>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</si>
  <si>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</si>
  <si>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</si>
  <si>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</si>
  <si>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</si>
  <si>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</si>
  <si>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</si>
  <si>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</si>
  <si>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</si>
  <si>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</si>
  <si>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</si>
  <si>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</si>
  <si>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</si>
  <si>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</si>
  <si>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</si>
  <si>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</si>
  <si>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</si>
  <si>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</si>
  <si>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</si>
  <si>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</si>
  <si>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</si>
  <si>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</si>
  <si>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</si>
  <si>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</si>
  <si>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</si>
  <si>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</si>
  <si>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</si>
  <si>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</si>
  <si>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</si>
  <si>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</si>
  <si>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</si>
  <si>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</si>
  <si>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</si>
  <si>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</si>
  <si>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</si>
  <si>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</si>
  <si>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</si>
  <si>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</si>
  <si>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</si>
  <si>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</si>
  <si>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</si>
  <si>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</si>
  <si>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</si>
  <si>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</si>
  <si>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</si>
  <si>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</si>
  <si>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</si>
  <si>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</si>
  <si>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</si>
  <si>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</si>
  <si>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</si>
  <si>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</si>
  <si>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</si>
  <si>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</si>
  <si>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</si>
  <si>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</si>
  <si>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</si>
  <si>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</si>
  <si>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</si>
  <si>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</si>
  <si>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</si>
  <si>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</si>
  <si>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</si>
  <si>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</si>
  <si>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</si>
  <si>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</si>
  <si>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</si>
  <si>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</si>
  <si>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</si>
  <si>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</si>
  <si>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</si>
  <si>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</si>
  <si>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</si>
  <si>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</si>
  <si>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</si>
  <si>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</si>
  <si>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</si>
  <si>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</si>
  <si>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</si>
  <si>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</si>
  <si>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</si>
  <si>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</si>
  <si>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</si>
  <si>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</si>
  <si>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</si>
  <si>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</si>
  <si>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</si>
  <si>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</si>
  <si>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</si>
  <si>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</si>
  <si>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</si>
  <si>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</si>
  <si>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</si>
  <si>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</si>
  <si>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</si>
  <si>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</si>
  <si>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</si>
  <si>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</si>
  <si>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</si>
  <si>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</si>
  <si>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</si>
  <si>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</si>
  <si>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</si>
  <si>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</si>
  <si>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</si>
  <si>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</si>
  <si>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</si>
  <si>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</si>
  <si>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</si>
  <si>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</si>
  <si>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</si>
  <si>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</si>
  <si>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</si>
  <si>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</si>
  <si>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</si>
  <si>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</si>
  <si>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</si>
  <si>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</si>
  <si>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</si>
  <si>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</si>
  <si>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</si>
  <si>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</si>
  <si>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</si>
  <si>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</si>
  <si>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</si>
  <si>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</si>
  <si>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</si>
  <si>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</si>
  <si>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</si>
  <si>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</si>
  <si>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</si>
  <si>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</si>
  <si>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</si>
  <si>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</si>
  <si>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</si>
  <si>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</si>
  <si>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</si>
  <si>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</si>
  <si>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</si>
  <si>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</si>
  <si>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</si>
  <si>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</si>
  <si>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</si>
  <si>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</si>
  <si>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</si>
  <si>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</si>
  <si>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</si>
  <si>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</si>
  <si>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</si>
  <si>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</si>
  <si>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</si>
  <si>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</si>
  <si>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</si>
  <si>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</si>
  <si>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</si>
  <si>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</si>
  <si>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</si>
  <si>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</si>
  <si>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</si>
  <si>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</si>
  <si>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</si>
  <si>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</si>
  <si>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</si>
  <si>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</si>
  <si>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</si>
  <si>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</si>
  <si>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</si>
  <si>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</si>
  <si>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</si>
  <si>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</si>
  <si>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</si>
  <si>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</si>
  <si>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</si>
  <si>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</si>
  <si>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</si>
  <si>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</si>
  <si>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</si>
  <si>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</si>
  <si>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</si>
  <si>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</si>
  <si>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</si>
  <si>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</si>
  <si>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</si>
  <si>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</si>
  <si>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</si>
  <si>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</si>
  <si>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</si>
  <si>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</si>
  <si>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</si>
  <si>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</si>
  <si>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</si>
  <si>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</si>
  <si>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</si>
  <si>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</si>
  <si>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</si>
  <si>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</si>
  <si>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</si>
  <si>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</si>
  <si>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</si>
  <si>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</si>
  <si>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</si>
  <si>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</si>
  <si>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</si>
  <si>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</si>
  <si>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</si>
  <si>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</si>
  <si>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</si>
  <si>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</si>
  <si>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</si>
  <si>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</si>
  <si>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</si>
  <si>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</si>
  <si>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</si>
  <si>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</si>
  <si>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</si>
  <si>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</si>
  <si>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</si>
  <si>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</si>
  <si>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</si>
  <si>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</si>
  <si>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</si>
  <si>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</si>
  <si>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</si>
  <si>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</si>
  <si>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</si>
  <si>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</si>
  <si>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</si>
  <si>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</si>
  <si>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</si>
  <si>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</si>
  <si>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</si>
  <si>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</si>
  <si>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</si>
  <si>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</si>
  <si>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</si>
  <si>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</si>
  <si>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</si>
  <si>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</si>
  <si>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</si>
  <si>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</si>
  <si>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</si>
  <si>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</si>
  <si>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</si>
  <si>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</si>
  <si>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</si>
  <si>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</si>
  <si>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</si>
  <si>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</si>
  <si>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</si>
  <si>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</si>
  <si>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</si>
  <si>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</si>
  <si>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</si>
  <si>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</si>
  <si>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</si>
  <si>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</si>
  <si>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</si>
  <si>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</si>
  <si>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</si>
  <si>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</si>
  <si>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</si>
  <si>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</si>
  <si>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</si>
  <si>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</si>
  <si>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</si>
  <si>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</si>
  <si>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</si>
  <si>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</si>
  <si>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</si>
  <si>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</si>
  <si>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</si>
  <si>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</si>
  <si>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</si>
  <si>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</si>
  <si>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</si>
  <si>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</si>
  <si>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</si>
  <si>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</si>
  <si>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</si>
  <si>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</si>
  <si>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</si>
  <si>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</si>
  <si>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</si>
  <si>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</si>
  <si>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</si>
  <si>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</si>
  <si>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</si>
  <si>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</si>
  <si>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</si>
  <si>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</si>
  <si>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</si>
  <si>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</si>
  <si>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</si>
  <si>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</si>
  <si>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</si>
  <si>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</si>
  <si>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</si>
  <si>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</si>
  <si>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</si>
  <si>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</si>
  <si>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</si>
  <si>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</si>
  <si>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</si>
  <si>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</si>
  <si>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</si>
  <si>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</si>
  <si>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</si>
  <si>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</si>
  <si>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</si>
  <si>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</si>
  <si>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</si>
  <si>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</si>
  <si>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</si>
  <si>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</si>
  <si>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</si>
  <si>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</si>
  <si>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</si>
  <si>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</si>
  <si>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</si>
  <si>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</si>
  <si>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</si>
  <si>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</si>
  <si>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</si>
  <si>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</si>
  <si>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</si>
  <si>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</si>
  <si>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</si>
  <si>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</si>
  <si>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</si>
  <si>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</si>
  <si>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</si>
  <si>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</si>
  <si>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</si>
  <si>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</si>
  <si>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</si>
  <si>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</si>
  <si>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</si>
  <si>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</si>
  <si>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</si>
  <si>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</si>
  <si>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</si>
  <si>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</si>
  <si>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</si>
  <si>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</si>
  <si>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</si>
  <si>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</si>
  <si>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</si>
  <si>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</si>
  <si>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</si>
  <si>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</si>
  <si>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</si>
  <si>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</si>
  <si>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</si>
  <si>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</si>
  <si>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</si>
  <si>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</si>
  <si>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</si>
  <si>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</si>
  <si>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</si>
  <si>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</si>
  <si>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</si>
  <si>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</si>
  <si>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</si>
  <si>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</si>
  <si>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</si>
  <si>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</si>
  <si>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</si>
  <si>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</si>
  <si>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</si>
  <si>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</si>
  <si>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</si>
  <si>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</si>
  <si>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</si>
  <si>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</si>
  <si>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</si>
  <si>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</si>
  <si>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</si>
  <si>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</si>
  <si>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</si>
  <si>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</si>
  <si>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</si>
  <si>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</si>
  <si>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</si>
  <si>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</si>
  <si>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</si>
  <si>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</si>
  <si>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</si>
  <si>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</si>
  <si>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</si>
  <si>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</si>
  <si>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</si>
  <si>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</si>
  <si>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</si>
  <si>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</si>
  <si>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</si>
  <si>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</si>
  <si>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</si>
  <si>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</si>
  <si>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</si>
  <si>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</si>
  <si>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</si>
  <si>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</si>
  <si>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</si>
  <si>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</si>
  <si>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</si>
  <si>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</si>
  <si>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</si>
  <si>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</si>
  <si>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</si>
  <si>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</si>
  <si>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</si>
  <si>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</si>
  <si>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</si>
  <si>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</si>
  <si>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</si>
  <si>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</si>
  <si>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</si>
  <si>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</si>
  <si>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</si>
  <si>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</si>
  <si>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</si>
  <si>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</si>
  <si>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</si>
  <si>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</si>
  <si>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</si>
  <si>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</si>
  <si>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</si>
  <si>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</si>
  <si>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</si>
  <si>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</si>
  <si>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</si>
  <si>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</si>
  <si>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</si>
  <si>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</si>
  <si>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</si>
  <si>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</si>
  <si>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</si>
  <si>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</si>
  <si>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</si>
  <si>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</si>
  <si>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</si>
  <si>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</si>
  <si>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</si>
  <si>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</si>
  <si>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</si>
  <si>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</si>
  <si>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</si>
  <si>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</si>
  <si>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</si>
  <si>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</si>
  <si>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</si>
  <si>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</si>
  <si>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</si>
  <si>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</si>
  <si>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</si>
  <si>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</si>
  <si>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</si>
  <si>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</si>
  <si>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</si>
  <si>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</si>
  <si>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</si>
  <si>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</si>
  <si>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</si>
  <si>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</si>
  <si>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</si>
  <si>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</si>
  <si>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</si>
  <si>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</si>
  <si>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</si>
  <si>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</si>
  <si>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</si>
  <si>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</si>
  <si>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</si>
  <si>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</si>
  <si>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</si>
  <si>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</si>
  <si>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</si>
  <si>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</si>
  <si>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</si>
  <si>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</si>
  <si>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</si>
  <si>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</si>
  <si>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</si>
  <si>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</si>
  <si>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</si>
  <si>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</si>
  <si>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</si>
  <si>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</si>
  <si>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</si>
  <si>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</si>
  <si>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</si>
  <si>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</si>
  <si>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</si>
  <si>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</si>
  <si>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</si>
  <si>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</si>
  <si>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</si>
  <si>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</si>
  <si>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</si>
  <si>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</si>
  <si>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</si>
  <si>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</si>
  <si>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</si>
  <si>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</si>
  <si>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</si>
  <si>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</si>
  <si>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</si>
  <si>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</si>
  <si>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</si>
  <si>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</si>
  <si>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</si>
  <si>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</si>
  <si>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</si>
  <si>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</si>
  <si>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</si>
  <si>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</si>
  <si>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</si>
  <si>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</si>
  <si>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</si>
  <si>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</si>
  <si>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</si>
  <si>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</si>
  <si>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</si>
  <si>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</si>
  <si>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</si>
  <si>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</si>
  <si>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</si>
  <si>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</si>
  <si>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</si>
  <si>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</si>
  <si>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</si>
  <si>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</si>
  <si>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</si>
  <si>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</si>
  <si>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</si>
  <si>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</si>
  <si>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</si>
  <si>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</si>
  <si>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</si>
  <si>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</si>
  <si>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</si>
  <si>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</si>
  <si>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</si>
  <si>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</si>
  <si>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</si>
  <si>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</si>
  <si>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</si>
  <si>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</si>
  <si>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</si>
  <si>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</si>
  <si>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</si>
  <si>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</si>
  <si>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</si>
  <si>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</si>
  <si>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</si>
  <si>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</si>
  <si>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</si>
  <si>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</si>
  <si>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</si>
  <si>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</si>
  <si>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</si>
  <si>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</si>
  <si>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</si>
  <si>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</si>
  <si>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</si>
  <si>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</si>
  <si>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</si>
  <si>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</si>
  <si>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</si>
  <si>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</si>
  <si>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</si>
  <si>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</si>
  <si>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</si>
  <si>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</si>
  <si>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</si>
  <si>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</si>
  <si>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</si>
  <si>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</si>
  <si>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</si>
  <si>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</si>
  <si>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</si>
  <si>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</si>
  <si>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</si>
  <si>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</si>
  <si>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</si>
  <si>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</si>
  <si>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</si>
  <si>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</si>
  <si>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</si>
  <si>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</si>
  <si>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</si>
  <si>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</si>
  <si>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</si>
  <si>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</si>
  <si>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</si>
  <si>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</si>
  <si>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</si>
  <si>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</si>
  <si>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</si>
  <si>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</si>
  <si>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</si>
  <si>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</si>
  <si>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</si>
  <si>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</si>
  <si>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</si>
  <si>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</si>
  <si>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</si>
  <si>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</si>
  <si>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</si>
  <si>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</si>
  <si>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</si>
  <si>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</si>
  <si>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</si>
  <si>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</si>
  <si>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</si>
  <si>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</si>
  <si>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</si>
  <si>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</si>
  <si>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</si>
  <si>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</si>
  <si>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</si>
  <si>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</si>
  <si>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</si>
  <si>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</si>
  <si>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</si>
  <si>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</si>
  <si>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</si>
  <si>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</si>
  <si>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</si>
  <si>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</si>
  <si>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</si>
  <si>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</si>
  <si>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</si>
  <si>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</si>
  <si>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</si>
  <si>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</si>
  <si>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</si>
  <si>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</si>
  <si>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</si>
  <si>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</si>
  <si>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</si>
  <si>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</si>
  <si>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</si>
  <si>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</si>
  <si>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</si>
  <si>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</si>
  <si>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</si>
  <si>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</si>
  <si>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</si>
  <si>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</si>
  <si>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</si>
  <si>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</si>
  <si>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</si>
  <si>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</si>
  <si>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</si>
  <si>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</si>
  <si>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</si>
  <si>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</si>
  <si>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</si>
  <si>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</si>
  <si>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</si>
  <si>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</si>
  <si>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</si>
  <si>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</si>
  <si>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</si>
  <si>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</si>
  <si>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</si>
  <si>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</si>
  <si>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</si>
  <si>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</si>
  <si>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</si>
  <si>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</si>
  <si>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</si>
  <si>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</si>
  <si>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</si>
  <si>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</si>
  <si>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</si>
  <si>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</si>
  <si>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</si>
  <si>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</si>
  <si>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</si>
  <si>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</si>
  <si>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</si>
  <si>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</si>
  <si>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</si>
  <si>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</si>
  <si>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</si>
  <si>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</si>
  <si>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</si>
  <si>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</si>
  <si>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</si>
  <si>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</si>
  <si>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</si>
  <si>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</si>
  <si>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</si>
  <si>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</si>
  <si>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</si>
  <si>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</si>
  <si>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</si>
  <si>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</si>
  <si>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</si>
  <si>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</si>
  <si>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</si>
  <si>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</si>
  <si>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</si>
  <si>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</si>
  <si>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</si>
  <si>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</si>
  <si>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</si>
  <si>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</si>
  <si>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</si>
  <si>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</si>
  <si>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</si>
  <si>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</si>
  <si>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</si>
  <si>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</si>
  <si>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</si>
  <si>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</si>
  <si>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</si>
  <si>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</si>
  <si>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</si>
  <si>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</si>
  <si>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</si>
  <si>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</si>
  <si>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</si>
  <si>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</si>
  <si>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</si>
  <si>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</si>
  <si>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</si>
  <si>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</si>
  <si>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</si>
  <si>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</si>
  <si>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</si>
  <si>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</si>
  <si>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</si>
  <si>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</si>
  <si>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</si>
  <si>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</si>
  <si>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</si>
  <si>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</si>
  <si>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</si>
  <si>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</si>
  <si>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</si>
  <si>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</si>
  <si>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</si>
  <si>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</si>
  <si>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</si>
  <si>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</si>
  <si>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</si>
  <si>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</si>
  <si>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</si>
  <si>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</si>
  <si>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</si>
  <si>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</si>
  <si>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</si>
  <si>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</si>
  <si>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</si>
  <si>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</si>
  <si>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</si>
  <si>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</si>
  <si>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</si>
  <si>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</si>
  <si>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</si>
  <si>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</si>
  <si>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</si>
  <si>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</si>
  <si>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</si>
  <si>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</si>
  <si>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</si>
  <si>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</si>
  <si>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</si>
  <si>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</si>
  <si>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</si>
  <si>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</si>
  <si>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</si>
  <si>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</si>
  <si>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</si>
  <si>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</si>
  <si>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</si>
  <si>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</si>
  <si>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</si>
  <si>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</si>
  <si>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</si>
  <si>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</si>
  <si>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</si>
  <si>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</si>
  <si>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</si>
  <si>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</si>
  <si>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</si>
  <si>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</si>
  <si>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</si>
  <si>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</si>
  <si>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</si>
  <si>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</si>
  <si>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</si>
  <si>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</si>
  <si>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</si>
  <si>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</si>
  <si>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</si>
  <si>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</si>
  <si>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</si>
  <si>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</si>
  <si>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</si>
  <si>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</si>
  <si>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</si>
  <si>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</si>
  <si>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</si>
  <si>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</si>
  <si>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</si>
  <si>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</si>
  <si>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</si>
  <si>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</si>
  <si>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</si>
  <si>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</si>
  <si>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</si>
  <si>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</si>
  <si>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</si>
  <si>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</si>
  <si>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</si>
  <si>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</si>
  <si>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</si>
  <si>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</si>
  <si>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</si>
  <si>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</si>
  <si>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</si>
  <si>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</si>
  <si>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</si>
  <si>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</si>
  <si>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</si>
  <si>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</si>
  <si>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</si>
  <si>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</si>
  <si>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</si>
  <si>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</si>
  <si>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</si>
  <si>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</si>
  <si>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</si>
  <si>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</si>
  <si>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</si>
  <si>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</si>
  <si>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</si>
  <si>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</si>
  <si>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</si>
  <si>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</si>
  <si>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</si>
  <si>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</si>
  <si>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</si>
  <si>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</si>
  <si>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</si>
  <si>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</si>
  <si>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</si>
  <si>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</si>
  <si>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</si>
  <si>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</si>
  <si>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</si>
  <si>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</si>
  <si>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</si>
  <si>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</si>
  <si>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</si>
  <si>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</si>
  <si>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</si>
  <si>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</si>
  <si>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</si>
  <si>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</si>
  <si>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</si>
  <si>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</si>
  <si>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</si>
  <si>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</si>
  <si>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</si>
  <si>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</si>
  <si>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</si>
  <si>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</si>
  <si>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</si>
  <si>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</si>
  <si>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</si>
  <si>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</si>
  <si>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</si>
  <si>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</si>
  <si>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</si>
  <si>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</si>
  <si>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</si>
  <si>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</si>
  <si>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</si>
  <si>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</si>
  <si>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</si>
  <si>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</si>
  <si>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</si>
  <si>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</si>
  <si>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</si>
  <si>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</si>
  <si>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</si>
  <si>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</si>
  <si>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</si>
  <si>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</si>
  <si>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</si>
  <si>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</si>
  <si>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</si>
  <si>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</si>
  <si>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</si>
  <si>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</si>
  <si>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</si>
  <si>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</si>
  <si>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</si>
  <si>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</si>
  <si>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</si>
  <si>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</si>
  <si>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</si>
  <si>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</si>
  <si>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</si>
  <si>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</si>
  <si>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</si>
  <si>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</si>
  <si>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</si>
  <si>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</si>
  <si>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</si>
  <si>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</si>
  <si>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</si>
  <si>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</si>
  <si>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</si>
  <si>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</si>
  <si>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</si>
  <si>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</si>
  <si>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</si>
  <si>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</si>
  <si>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</si>
  <si>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</si>
  <si>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</si>
  <si>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</si>
  <si>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</si>
  <si>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</si>
  <si>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</si>
  <si>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</si>
  <si>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</si>
  <si>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</si>
  <si>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</si>
  <si>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</si>
  <si>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</si>
  <si>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</si>
  <si>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</si>
  <si>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</si>
  <si>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</si>
  <si>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</si>
  <si>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</si>
  <si>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</si>
  <si>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</si>
  <si>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</si>
  <si>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</si>
  <si>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</si>
  <si>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</si>
  <si>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</si>
  <si>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</si>
  <si>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</si>
  <si>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</si>
  <si>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</si>
  <si>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</si>
  <si>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</si>
  <si>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</si>
  <si>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</si>
  <si>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</si>
  <si>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</si>
  <si>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</si>
  <si>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</si>
  <si>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</si>
  <si>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</si>
  <si>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</si>
  <si>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</si>
  <si>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</si>
  <si>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</si>
  <si>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</si>
  <si>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</si>
  <si>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</si>
  <si>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</si>
  <si>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</si>
  <si>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</si>
  <si>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</si>
  <si>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</si>
  <si>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</si>
  <si>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</si>
  <si>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</si>
  <si>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</si>
  <si>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</si>
  <si>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</si>
  <si>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</si>
  <si>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</si>
  <si>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</si>
  <si>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</si>
  <si>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</si>
  <si>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</si>
  <si>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</si>
  <si>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</si>
  <si>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</si>
  <si>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</si>
  <si>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</si>
  <si>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</si>
  <si>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</si>
  <si>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</si>
  <si>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</si>
  <si>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</si>
  <si>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</si>
  <si>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</si>
  <si>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</si>
  <si>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</si>
  <si>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</si>
  <si>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</si>
  <si>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</si>
  <si>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</si>
  <si>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</si>
  <si>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</si>
  <si>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</si>
  <si>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</si>
  <si>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</si>
  <si>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</si>
  <si>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</si>
  <si>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</si>
  <si>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</si>
  <si>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</si>
  <si>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</si>
  <si>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</si>
  <si>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</si>
  <si>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</si>
  <si>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</si>
  <si>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</si>
  <si>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</si>
  <si>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</si>
  <si>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</si>
  <si>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</si>
  <si>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</si>
  <si>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</si>
  <si>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</si>
  <si>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</si>
  <si>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</si>
  <si>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</si>
  <si>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</si>
  <si>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</si>
  <si>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</si>
  <si>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</si>
  <si>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</si>
  <si>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</si>
  <si>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</si>
  <si>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</si>
  <si>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</si>
  <si>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</si>
  <si>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</si>
  <si>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</si>
  <si>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</si>
  <si>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</si>
  <si>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</si>
  <si>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</si>
  <si>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</si>
  <si>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</si>
  <si>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</si>
  <si>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</si>
  <si>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</si>
  <si>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</si>
  <si>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</si>
  <si>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</si>
  <si>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</si>
  <si>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</si>
  <si>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</si>
  <si>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</si>
  <si>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</si>
  <si>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</si>
  <si>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</si>
  <si>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</si>
  <si>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</si>
  <si>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</si>
  <si>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</si>
  <si>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</si>
  <si>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</si>
  <si>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</si>
  <si>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</si>
  <si>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</si>
  <si>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</si>
  <si>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</si>
  <si>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</si>
  <si>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</si>
  <si>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</si>
  <si>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</si>
  <si>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</si>
  <si>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</si>
  <si>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</si>
  <si>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</si>
  <si>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</si>
  <si>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</si>
  <si>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</si>
  <si>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</si>
  <si>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</si>
  <si>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</si>
  <si>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</si>
  <si>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</si>
  <si>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</si>
  <si>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</si>
  <si>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</si>
  <si>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</si>
  <si>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</si>
  <si>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</si>
  <si>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</si>
  <si>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</si>
  <si>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</si>
  <si>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</si>
  <si>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</si>
  <si>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</si>
  <si>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</si>
  <si>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</si>
  <si>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</si>
  <si>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</si>
  <si>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</si>
  <si>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</si>
  <si>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</si>
  <si>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</si>
  <si>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</si>
  <si>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</si>
  <si>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</si>
  <si>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</si>
  <si>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</si>
  <si>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</si>
  <si>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</si>
  <si>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</si>
  <si>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</si>
  <si>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</si>
  <si>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</si>
  <si>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</si>
  <si>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</si>
  <si>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</si>
  <si>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</si>
  <si>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</si>
  <si>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</si>
  <si>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</si>
  <si>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</si>
  <si>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</si>
  <si>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</si>
  <si>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</si>
  <si>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</si>
  <si>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</si>
  <si>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</si>
  <si>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</si>
  <si>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</si>
  <si>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</si>
  <si>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</si>
  <si>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</si>
  <si>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</si>
  <si>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</si>
  <si>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</si>
  <si>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</si>
  <si>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</si>
  <si>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</si>
  <si>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</si>
  <si>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</si>
  <si>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</si>
  <si>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</si>
  <si>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</si>
  <si>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</si>
  <si>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</si>
  <si>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</si>
  <si>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</si>
  <si>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</si>
  <si>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</si>
  <si>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</si>
  <si>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</si>
  <si>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</si>
  <si>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</si>
  <si>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</si>
  <si>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</si>
  <si>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</si>
  <si>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</si>
  <si>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</si>
  <si>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</si>
  <si>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</si>
  <si>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</si>
  <si>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</si>
  <si>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</si>
  <si>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</si>
  <si>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</si>
  <si>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</si>
  <si>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</si>
  <si>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</si>
  <si>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</si>
  <si>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</si>
  <si>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</si>
  <si>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</si>
  <si>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</si>
  <si>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</si>
  <si>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</si>
  <si>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</si>
  <si>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</si>
  <si>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</si>
  <si>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</si>
  <si>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</si>
  <si>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</si>
  <si>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</si>
  <si>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</si>
  <si>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</si>
  <si>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</si>
  <si>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</si>
  <si>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</si>
  <si>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</si>
  <si>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</si>
  <si>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</si>
  <si>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</si>
  <si>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</si>
  <si>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</si>
  <si>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</si>
  <si>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</si>
  <si>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</si>
  <si>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</si>
  <si>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</si>
  <si>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</si>
  <si>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</si>
  <si>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</si>
  <si>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</si>
  <si>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</si>
  <si>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</si>
  <si>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</si>
  <si>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</si>
  <si>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</si>
  <si>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</si>
  <si>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</si>
  <si>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</si>
  <si>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</si>
  <si>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</si>
  <si>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</si>
  <si>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</si>
  <si>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</si>
  <si>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</si>
  <si>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</si>
  <si>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</si>
  <si>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</si>
  <si>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</si>
  <si>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</si>
  <si>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</si>
  <si>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</si>
  <si>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</si>
  <si>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</si>
  <si>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</si>
  <si>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</si>
  <si>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</si>
  <si>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</si>
  <si>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</si>
  <si>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</si>
  <si>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</si>
  <si>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</si>
  <si>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</si>
  <si>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</si>
  <si>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</si>
  <si>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</si>
  <si>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</si>
  <si>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</si>
  <si>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</si>
  <si>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</si>
  <si>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</si>
  <si>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</si>
  <si>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</si>
  <si>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</si>
  <si>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</si>
  <si>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</si>
  <si>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</si>
  <si>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</si>
  <si>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</si>
  <si>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</si>
  <si>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</si>
  <si>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</si>
  <si>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</si>
  <si>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</si>
  <si>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</si>
  <si>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</si>
  <si>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</si>
  <si>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</si>
  <si>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</si>
  <si>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</si>
  <si>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</si>
  <si>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</si>
  <si>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</si>
  <si>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</si>
  <si>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</si>
  <si>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</si>
  <si>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</si>
  <si>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</si>
  <si>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</si>
  <si>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</si>
  <si>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</si>
  <si>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</si>
  <si>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</si>
  <si>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</si>
  <si>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</si>
  <si>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</si>
  <si>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</si>
  <si>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</si>
  <si>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</si>
  <si>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</si>
  <si>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</si>
  <si>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</si>
  <si>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</si>
  <si>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</si>
  <si>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</si>
  <si>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</si>
  <si>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</si>
  <si>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</si>
  <si>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</si>
  <si>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</si>
  <si>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</si>
  <si>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</si>
  <si>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</si>
  <si>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</si>
  <si>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</si>
  <si>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</si>
  <si>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</si>
  <si>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</si>
  <si>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</si>
  <si>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</si>
  <si>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</si>
  <si>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</si>
  <si>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</si>
  <si>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</si>
  <si>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</si>
  <si>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</si>
  <si>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</si>
  <si>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</si>
  <si>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</si>
  <si>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</si>
  <si>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</si>
  <si>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</si>
  <si>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</si>
  <si>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</si>
  <si>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</si>
  <si>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</si>
  <si>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</si>
  <si>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</si>
  <si>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</si>
  <si>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</si>
  <si>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</si>
  <si>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</si>
  <si>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</si>
  <si>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</si>
  <si>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</si>
  <si>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</si>
  <si>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</si>
  <si>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</si>
  <si>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</si>
  <si>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</si>
  <si>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</si>
  <si>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</si>
  <si>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</si>
  <si>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</si>
  <si>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</si>
  <si>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</si>
  <si>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</si>
  <si>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</si>
  <si>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</si>
  <si>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</si>
  <si>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</si>
  <si>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</si>
  <si>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</si>
  <si>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</si>
  <si>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</si>
  <si>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</si>
  <si>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</si>
  <si>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</si>
  <si>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</si>
  <si>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</si>
  <si>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</si>
  <si>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</si>
  <si>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</si>
  <si>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</si>
  <si>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</si>
  <si>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</si>
  <si>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</si>
  <si>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</si>
  <si>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</si>
  <si>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</si>
  <si>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</si>
  <si>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</si>
  <si>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</si>
  <si>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</si>
  <si>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</si>
  <si>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</si>
  <si>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</si>
  <si>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</si>
  <si>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</si>
  <si>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</si>
  <si>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</si>
  <si>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</si>
  <si>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</si>
  <si>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</si>
  <si>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</si>
  <si>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</si>
  <si>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</si>
  <si>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</si>
  <si>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</si>
  <si>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</si>
  <si>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</si>
  <si>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</si>
  <si>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</si>
  <si>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</si>
  <si>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</si>
  <si>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</si>
  <si>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</si>
  <si>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</si>
  <si>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</si>
  <si>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</si>
  <si>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</si>
  <si>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</si>
  <si>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</si>
  <si>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</si>
  <si>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</si>
  <si>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</si>
  <si>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</si>
  <si>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</si>
  <si>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</si>
  <si>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</si>
  <si>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</si>
  <si>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</si>
  <si>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</si>
  <si>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</si>
  <si>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</si>
  <si>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</si>
  <si>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</si>
  <si>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</si>
  <si>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</si>
  <si>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</si>
  <si>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</si>
  <si>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</si>
  <si>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</si>
  <si>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</si>
  <si>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</si>
  <si>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</si>
  <si>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</si>
  <si>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</si>
  <si>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</si>
  <si>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</si>
  <si>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</si>
  <si>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</si>
  <si>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</si>
  <si>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</si>
  <si>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</si>
  <si>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</si>
  <si>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</si>
  <si>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</si>
  <si>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</si>
  <si>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</si>
  <si>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</si>
  <si>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</si>
  <si>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</si>
  <si>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</si>
  <si>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</si>
  <si>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</si>
  <si>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</si>
  <si>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</si>
  <si>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</si>
  <si>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</si>
  <si>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</si>
  <si>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</si>
  <si>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</si>
  <si>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</si>
  <si>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</si>
  <si>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</si>
  <si>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</si>
  <si>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</si>
  <si>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</si>
  <si>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</si>
  <si>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</si>
  <si>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</si>
  <si>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</si>
  <si>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</si>
  <si>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</si>
  <si>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</si>
  <si>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</si>
  <si>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</si>
  <si>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</si>
  <si>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</si>
  <si>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</si>
  <si>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</si>
  <si>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</si>
  <si>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</si>
  <si>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</si>
  <si>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</si>
  <si>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</si>
  <si>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</si>
  <si>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</si>
  <si>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</si>
  <si>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</si>
  <si>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</si>
  <si>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</si>
  <si>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</si>
  <si>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</si>
  <si>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</si>
  <si>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</si>
  <si>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</si>
  <si>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</si>
  <si>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</si>
  <si>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</si>
  <si>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</si>
  <si>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</si>
  <si>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</si>
  <si>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</si>
  <si>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</si>
  <si>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</si>
  <si>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</si>
  <si>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</si>
  <si>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</si>
  <si>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</si>
  <si>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</si>
  <si>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</si>
  <si>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</si>
  <si>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</si>
  <si>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</si>
  <si>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</si>
  <si>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</si>
  <si>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</si>
  <si>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</si>
  <si>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</si>
  <si>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</si>
  <si>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</si>
  <si>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</si>
  <si>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</si>
  <si>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</si>
  <si>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</si>
  <si>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</si>
  <si>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</si>
  <si>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</si>
  <si>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</si>
  <si>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</si>
  <si>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</si>
  <si>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</si>
  <si>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</si>
  <si>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</si>
  <si>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</si>
  <si>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</si>
  <si>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</si>
  <si>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</si>
  <si>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</si>
  <si>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</si>
  <si>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</si>
  <si>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</si>
  <si>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</si>
  <si>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</si>
  <si>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</si>
  <si>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</si>
  <si>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</si>
  <si>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</si>
  <si>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</si>
  <si>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</si>
  <si>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</si>
  <si>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</si>
  <si>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</si>
  <si>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</si>
  <si>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</si>
  <si>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</si>
  <si>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</si>
  <si>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</si>
  <si>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</si>
  <si>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</si>
  <si>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</si>
  <si>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</si>
  <si>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</si>
  <si>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</si>
  <si>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</si>
  <si>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</si>
  <si>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</si>
  <si>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</si>
  <si>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</si>
  <si>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</si>
  <si>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</si>
  <si>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</si>
  <si>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</si>
  <si>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</si>
  <si>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</si>
  <si>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</si>
  <si>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</si>
  <si>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</si>
  <si>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</si>
  <si>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</si>
  <si>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</si>
  <si>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</si>
  <si>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</si>
  <si>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</si>
  <si>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</si>
  <si>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</si>
  <si>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</si>
  <si>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</si>
  <si>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</si>
  <si>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</si>
  <si>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</si>
  <si>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</si>
  <si>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</si>
  <si>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</si>
  <si>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</si>
  <si>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</si>
  <si>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</si>
  <si>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</si>
  <si>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</si>
  <si>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</si>
  <si>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</si>
  <si>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</si>
  <si>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</si>
  <si>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</si>
  <si>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</si>
  <si>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</si>
  <si>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</si>
  <si>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</si>
  <si>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</si>
  <si>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</si>
  <si>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</si>
  <si>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</si>
  <si>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</si>
  <si>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</si>
  <si>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</si>
  <si>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</si>
  <si>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</si>
  <si>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</si>
  <si>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</si>
  <si>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</si>
  <si>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</si>
  <si>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</si>
  <si>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</si>
  <si>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</si>
  <si>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</si>
  <si>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</si>
  <si>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</si>
  <si>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</si>
  <si>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</si>
  <si>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</si>
  <si>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</si>
  <si>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</si>
  <si>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</si>
  <si>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</si>
  <si>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</si>
  <si>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</si>
  <si>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</si>
  <si>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</si>
  <si>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</si>
  <si>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</si>
  <si>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</si>
  <si>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</si>
  <si>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</si>
  <si>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</si>
  <si>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</si>
  <si>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</si>
  <si>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</si>
  <si>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</si>
  <si>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</si>
  <si>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</si>
  <si>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</si>
  <si>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</si>
  <si>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</si>
  <si>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</si>
  <si>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</si>
  <si>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</si>
  <si>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</si>
  <si>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</si>
  <si>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</si>
  <si>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</si>
  <si>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</si>
  <si>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</si>
  <si>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</si>
  <si>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</si>
  <si>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</si>
  <si>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</si>
  <si>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</si>
  <si>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</si>
  <si>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</si>
  <si>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</si>
  <si>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</si>
  <si>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</si>
  <si>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</si>
  <si>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</si>
  <si>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</si>
  <si>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</si>
  <si>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</si>
  <si>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</si>
  <si>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</si>
  <si>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</si>
  <si>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</si>
  <si>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</si>
  <si>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</si>
  <si>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</si>
  <si>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</si>
  <si>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</si>
  <si>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</si>
  <si>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</si>
  <si>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</si>
  <si>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</si>
  <si>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</si>
  <si>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</si>
  <si>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</si>
  <si>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</si>
  <si>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</si>
  <si>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</si>
  <si>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</si>
  <si>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</si>
  <si>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</si>
  <si>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</si>
  <si>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</si>
  <si>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</si>
  <si>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</si>
  <si>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</si>
  <si>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</si>
  <si>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</si>
  <si>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</si>
  <si>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</si>
  <si>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</si>
  <si>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</si>
  <si>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</si>
  <si>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</si>
  <si>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</si>
  <si>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</si>
  <si>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</si>
  <si>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</si>
  <si>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</si>
  <si>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</si>
  <si>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</si>
  <si>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</si>
  <si>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</si>
  <si>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</si>
  <si>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</si>
  <si>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</si>
  <si>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</si>
  <si>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</si>
  <si>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</si>
  <si>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</si>
  <si>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</si>
  <si>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</si>
  <si>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</si>
  <si>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</si>
  <si>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</si>
  <si>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</si>
  <si>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</si>
  <si>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</si>
  <si>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</si>
  <si>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</si>
  <si>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</si>
  <si>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</si>
  <si>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</si>
  <si>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</si>
  <si>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</si>
  <si>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</si>
  <si>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</si>
  <si>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</si>
  <si>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</si>
  <si>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</si>
  <si>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</si>
  <si>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</si>
  <si>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</si>
  <si>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</si>
  <si>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</si>
  <si>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</si>
  <si>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</si>
  <si>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</si>
  <si>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</si>
  <si>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</si>
  <si>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</si>
  <si>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</si>
  <si>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</si>
  <si>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</si>
  <si>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</si>
  <si>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</si>
  <si>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</si>
  <si>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</si>
  <si>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</si>
  <si>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</si>
  <si>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</si>
  <si>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</si>
  <si>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</si>
  <si>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</si>
  <si>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</si>
  <si>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</si>
  <si>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</si>
  <si>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</si>
  <si>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</si>
  <si>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</si>
  <si>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</si>
  <si>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</si>
  <si>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</si>
  <si>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</si>
  <si>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</si>
  <si>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</si>
  <si>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</si>
  <si>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</si>
  <si>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</si>
  <si>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</si>
  <si>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</si>
  <si>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</si>
  <si>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</si>
  <si>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</si>
  <si>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</si>
  <si>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</si>
  <si>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</si>
  <si>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</si>
  <si>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</si>
  <si>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</si>
  <si>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</si>
  <si>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</si>
  <si>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</si>
  <si>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</si>
  <si>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</si>
  <si>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</si>
  <si>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</si>
  <si>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</si>
  <si>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</si>
  <si>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</si>
  <si>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</si>
  <si>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</si>
  <si>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</si>
  <si>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</si>
  <si>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</si>
  <si>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</si>
  <si>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</si>
  <si>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</si>
  <si>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</si>
  <si>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</si>
  <si>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</si>
  <si>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</si>
  <si>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</si>
  <si>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</si>
  <si>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</si>
  <si>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</si>
  <si>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</si>
  <si>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</si>
  <si>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</si>
  <si>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</si>
  <si>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</si>
  <si>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</si>
  <si>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</si>
  <si>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</si>
  <si>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</si>
  <si>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</si>
  <si>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</si>
  <si>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</si>
  <si>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</si>
  <si>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</si>
  <si>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</si>
  <si>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</si>
  <si>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</si>
  <si>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</si>
  <si>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</si>
  <si>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</si>
  <si>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</si>
  <si>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</si>
  <si>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</si>
  <si>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</si>
  <si>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</si>
  <si>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</si>
  <si>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</si>
  <si>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</si>
  <si>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</si>
  <si>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</si>
  <si>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</si>
  <si>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</si>
  <si>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</si>
  <si>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</si>
  <si>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</si>
  <si>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</si>
  <si>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</si>
  <si>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</si>
  <si>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</si>
  <si>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</si>
  <si>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</si>
  <si>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</si>
  <si>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</si>
  <si>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</si>
  <si>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</si>
  <si>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</si>
  <si>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</si>
  <si>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</si>
  <si>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</si>
  <si>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</si>
  <si>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</si>
  <si>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</si>
  <si>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</si>
  <si>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</si>
  <si>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</si>
  <si>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</si>
  <si>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</si>
  <si>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</si>
  <si>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</si>
  <si>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</si>
  <si>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</si>
  <si>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</si>
  <si>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</si>
  <si>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</si>
  <si>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</si>
  <si>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</si>
  <si>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</si>
  <si>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</si>
  <si>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</si>
  <si>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</si>
  <si>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</si>
  <si>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</si>
  <si>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</si>
  <si>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</si>
  <si>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</si>
  <si>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</si>
  <si>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</si>
  <si>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</si>
  <si>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</si>
  <si>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</si>
  <si>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</si>
  <si>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</si>
  <si>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</si>
  <si>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</si>
  <si>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</si>
  <si>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</si>
  <si>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</si>
  <si>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</si>
  <si>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</si>
  <si>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</si>
  <si>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</si>
  <si>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</si>
  <si>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</si>
  <si>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</si>
  <si>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</si>
  <si>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</si>
  <si>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</si>
  <si>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</si>
  <si>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</si>
  <si>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</si>
  <si>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</si>
  <si>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</si>
  <si>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</si>
  <si>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</si>
  <si>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</si>
  <si>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</si>
  <si>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</si>
  <si>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</si>
  <si>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</si>
  <si>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</si>
  <si>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</si>
  <si>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</si>
  <si>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</si>
  <si>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</si>
  <si>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</si>
  <si>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</si>
  <si>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</si>
  <si>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</si>
  <si>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</si>
  <si>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</si>
  <si>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</si>
  <si>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</si>
  <si>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</si>
  <si>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</si>
  <si>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</si>
  <si>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</si>
  <si>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</si>
  <si>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</si>
  <si>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</si>
  <si>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</si>
  <si>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</si>
  <si>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</si>
  <si>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</si>
  <si>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</si>
  <si>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</si>
  <si>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</si>
  <si>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</si>
  <si>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</si>
  <si>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</si>
  <si>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</si>
  <si>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</si>
  <si>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</si>
  <si>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</si>
  <si>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</si>
  <si>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</si>
  <si>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</si>
  <si>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</si>
  <si>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</si>
  <si>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</si>
  <si>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</si>
  <si>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</si>
  <si>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</si>
  <si>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</si>
  <si>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</si>
  <si>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</si>
  <si>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</si>
  <si>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</si>
  <si>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</si>
  <si>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</si>
  <si>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</si>
  <si>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</si>
  <si>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</si>
  <si>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</si>
  <si>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</si>
  <si>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</si>
  <si>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</si>
  <si>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</si>
  <si>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</si>
  <si>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</si>
  <si>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</si>
  <si>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</si>
  <si>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</si>
  <si>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</si>
  <si>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</si>
  <si>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</si>
  <si>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</si>
  <si>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</si>
  <si>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</si>
  <si>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</si>
  <si>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</si>
  <si>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</si>
  <si>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</si>
  <si>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</si>
  <si>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</si>
  <si>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</si>
  <si>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</si>
  <si>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</si>
  <si>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</si>
  <si>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</si>
  <si>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</si>
  <si>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</si>
  <si>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</si>
  <si>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</si>
  <si>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</si>
  <si>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</si>
  <si>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</si>
  <si>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</si>
  <si>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</si>
  <si>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</si>
  <si>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</si>
  <si>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</si>
  <si>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</si>
  <si>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</si>
  <si>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</si>
  <si>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</si>
  <si>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</si>
  <si>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</si>
  <si>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</si>
  <si>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</si>
  <si>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</si>
  <si>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</si>
  <si>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</si>
  <si>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</si>
  <si>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</si>
  <si>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</si>
  <si>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</si>
  <si>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</si>
  <si>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</si>
  <si>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</si>
  <si>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</si>
  <si>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</si>
  <si>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</si>
  <si>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</si>
  <si>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</si>
  <si>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</si>
  <si>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</si>
  <si>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</si>
  <si>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</si>
  <si>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</si>
  <si>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</si>
  <si>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</si>
  <si>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</si>
  <si>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</si>
  <si>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</si>
  <si>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</si>
  <si>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</si>
  <si>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</si>
  <si>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</si>
  <si>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</si>
  <si>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</si>
  <si>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</si>
  <si>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</si>
  <si>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</si>
  <si>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</si>
  <si>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</si>
  <si>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</si>
  <si>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</si>
  <si>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</si>
  <si>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</si>
  <si>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</si>
  <si>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</si>
  <si>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</si>
  <si>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</si>
  <si>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</si>
  <si>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</si>
  <si>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</si>
  <si>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</si>
  <si>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</si>
  <si>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</si>
  <si>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</si>
  <si>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</si>
  <si>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</si>
  <si>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</si>
  <si>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</si>
  <si>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</si>
  <si>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</si>
  <si>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</si>
  <si>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</si>
  <si>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</si>
  <si>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</si>
  <si>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</si>
  <si>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</si>
  <si>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</si>
  <si>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</si>
  <si>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</si>
  <si>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</si>
  <si>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</si>
  <si>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</si>
  <si>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</si>
  <si>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</si>
  <si>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</si>
  <si>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</si>
  <si>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</si>
  <si>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</si>
  <si>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</si>
  <si>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</si>
  <si>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</si>
  <si>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</si>
  <si>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</si>
  <si>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</si>
  <si>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</si>
  <si>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</si>
  <si>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</si>
  <si>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</si>
  <si>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</si>
  <si>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</si>
  <si>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</si>
  <si>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</si>
  <si>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</si>
  <si>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</si>
  <si>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</si>
  <si>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</si>
  <si>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</si>
  <si>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</si>
  <si>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</si>
  <si>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</si>
  <si>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</si>
  <si>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</si>
  <si>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</si>
  <si>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</si>
  <si>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</si>
  <si>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</si>
  <si>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</si>
  <si>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</si>
  <si>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</si>
  <si>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</si>
  <si>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</si>
  <si>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</si>
  <si>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</si>
  <si>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</si>
  <si>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</si>
  <si>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</si>
  <si>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</si>
  <si>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</si>
  <si>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</si>
  <si>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</si>
  <si>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</si>
  <si>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</si>
  <si>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</si>
  <si>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</si>
  <si>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</si>
  <si>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</si>
  <si>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</si>
  <si>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</si>
  <si>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</si>
  <si>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</si>
  <si>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</si>
  <si>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</si>
  <si>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</si>
  <si>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</si>
  <si>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</si>
  <si>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</si>
  <si>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</si>
  <si>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</si>
  <si>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</si>
  <si>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</si>
  <si>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</si>
  <si>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</si>
  <si>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</si>
  <si>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</si>
  <si>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</si>
  <si>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</si>
  <si>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</si>
  <si>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</si>
  <si>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</si>
  <si>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</si>
  <si>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</si>
  <si>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</si>
  <si>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</si>
  <si>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</si>
  <si>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</si>
  <si>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</si>
  <si>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</si>
  <si>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</si>
  <si>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</si>
  <si>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</si>
  <si>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</si>
  <si>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</si>
  <si>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</si>
  <si>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</si>
  <si>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</si>
  <si>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</si>
  <si>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</si>
  <si>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</si>
  <si>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</si>
  <si>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</si>
  <si>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</si>
  <si>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</si>
  <si>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</si>
  <si>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</si>
  <si>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</si>
  <si>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</si>
  <si>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</si>
  <si>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</si>
  <si>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</si>
  <si>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</si>
  <si>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</si>
  <si>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</si>
  <si>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</si>
  <si>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</si>
  <si>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</si>
  <si>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</si>
  <si>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</si>
  <si>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</si>
  <si>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</si>
  <si>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</si>
  <si>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</si>
  <si>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</si>
  <si>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</si>
  <si>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</si>
  <si>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</si>
  <si>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</si>
  <si>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</si>
  <si>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</si>
  <si>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</si>
  <si>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</si>
  <si>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</si>
  <si>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</si>
  <si>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</si>
  <si>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</si>
  <si>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</si>
  <si>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</si>
  <si>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</si>
  <si>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</si>
  <si>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</si>
  <si>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</si>
  <si>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</si>
  <si>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</si>
  <si>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</si>
  <si>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</si>
  <si>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</si>
  <si>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</si>
  <si>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</si>
  <si>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</si>
  <si>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</si>
  <si>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</si>
  <si>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</si>
  <si>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</si>
  <si>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</si>
  <si>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</si>
  <si>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</si>
  <si>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</si>
  <si>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</si>
  <si>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</si>
  <si>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</si>
  <si>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</si>
  <si>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</si>
  <si>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</si>
  <si>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</si>
  <si>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</si>
  <si>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</si>
  <si>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</si>
  <si>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</si>
  <si>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</si>
  <si>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</si>
  <si>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</si>
  <si>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</si>
  <si>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</si>
  <si>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</si>
  <si>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</si>
  <si>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</si>
  <si>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</si>
  <si>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</si>
  <si>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</si>
  <si>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</si>
  <si>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</si>
  <si>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</si>
  <si>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</si>
  <si>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</si>
  <si>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</si>
  <si>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</si>
  <si>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</si>
  <si>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</si>
  <si>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</si>
  <si>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</si>
  <si>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</si>
  <si>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</si>
  <si>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</si>
  <si>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</si>
  <si>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</si>
  <si>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</si>
  <si>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</si>
  <si>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</si>
  <si>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</si>
  <si>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</si>
  <si>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</si>
  <si>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</si>
  <si>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</si>
  <si>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</si>
  <si>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</si>
  <si>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</si>
  <si>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</si>
  <si>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</si>
  <si>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</si>
  <si>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</si>
  <si>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</si>
  <si>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</si>
  <si>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</si>
  <si>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</si>
  <si>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</si>
  <si>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</si>
  <si>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</si>
  <si>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</si>
  <si>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</si>
  <si>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</si>
  <si>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</si>
  <si>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</si>
  <si>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</si>
  <si>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</si>
  <si>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</si>
  <si>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</si>
  <si>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</si>
  <si>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</si>
  <si>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</si>
  <si>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</si>
  <si>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</si>
  <si>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</si>
  <si>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</si>
  <si>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</si>
  <si>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</si>
  <si>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</si>
  <si>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</si>
  <si>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</si>
  <si>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</si>
  <si>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</si>
  <si>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</si>
  <si>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</si>
  <si>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</si>
  <si>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</si>
  <si>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</si>
  <si>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</si>
  <si>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</si>
  <si>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</si>
  <si>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</si>
  <si>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</si>
  <si>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</si>
  <si>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</si>
  <si>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</si>
  <si>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</si>
  <si>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</si>
  <si>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</si>
  <si>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</si>
  <si>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</si>
  <si>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</si>
  <si>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</si>
  <si>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</si>
  <si>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</si>
  <si>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</si>
  <si>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</si>
  <si>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</si>
  <si>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</si>
  <si>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</si>
  <si>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</si>
  <si>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</si>
  <si>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</si>
  <si>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</si>
  <si>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</si>
  <si>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</si>
  <si>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</si>
  <si>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</si>
  <si>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</si>
  <si>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</si>
  <si>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</si>
  <si>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</si>
  <si>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</si>
  <si>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</si>
  <si>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</si>
  <si>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</si>
  <si>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</si>
  <si>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</si>
  <si>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</si>
  <si>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</si>
  <si>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</si>
  <si>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</si>
  <si>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</si>
  <si>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</si>
  <si>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</si>
  <si>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</si>
  <si>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</si>
  <si>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</si>
  <si>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</si>
  <si>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</si>
  <si>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</si>
  <si>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</si>
  <si>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</si>
  <si>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</si>
  <si>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</si>
  <si>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</si>
  <si>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</si>
  <si>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</si>
  <si>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</si>
  <si>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</si>
  <si>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</si>
  <si>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</si>
  <si>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</si>
  <si>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</si>
  <si>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</si>
  <si>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</si>
  <si>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</si>
  <si>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</si>
  <si>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</si>
  <si>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</si>
  <si>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</si>
  <si>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</si>
  <si>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</si>
  <si>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</si>
  <si>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</si>
  <si>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</si>
  <si>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</si>
  <si>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</si>
  <si>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</si>
  <si>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</si>
  <si>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</si>
  <si>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</si>
  <si>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</si>
  <si>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</si>
  <si>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</si>
  <si>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</si>
  <si>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</si>
  <si>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</si>
  <si>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</si>
  <si>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</si>
  <si>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</si>
  <si>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</si>
  <si>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</si>
  <si>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</si>
  <si>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</si>
  <si>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</si>
  <si>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</si>
  <si>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</si>
  <si>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</si>
  <si>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</si>
  <si>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</si>
  <si>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</si>
  <si>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</si>
  <si>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</si>
  <si>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</si>
  <si>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</si>
  <si>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</si>
  <si>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</si>
  <si>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</si>
  <si>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</si>
  <si>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</si>
  <si>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</si>
  <si>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</si>
  <si>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</si>
  <si>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</si>
  <si>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</si>
  <si>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</si>
  <si>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</si>
  <si>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</si>
  <si>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</si>
  <si>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</si>
  <si>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</si>
  <si>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</si>
  <si>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</si>
  <si>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</si>
  <si>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</si>
  <si>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</si>
  <si>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</si>
  <si>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</si>
  <si>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</si>
  <si>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</si>
  <si>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</si>
  <si>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</si>
  <si>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</si>
  <si>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</si>
  <si>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</si>
  <si>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</si>
  <si>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</si>
  <si>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</si>
  <si>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</si>
  <si>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</si>
  <si>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</si>
  <si>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</si>
  <si>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</si>
  <si>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</si>
  <si>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</si>
  <si>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</si>
  <si>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</si>
  <si>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</si>
  <si>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</si>
  <si>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</si>
  <si>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</si>
  <si>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</si>
  <si>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</si>
  <si>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</si>
  <si>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</si>
  <si>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</si>
  <si>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</si>
  <si>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</si>
  <si>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</si>
  <si>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</si>
  <si>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</si>
  <si>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</si>
  <si>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</si>
  <si>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</si>
  <si>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</si>
  <si>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</si>
  <si>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</si>
  <si>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</si>
  <si>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</si>
  <si>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</si>
  <si>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</si>
  <si>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</si>
  <si>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</si>
  <si>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</si>
  <si>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</si>
  <si>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</si>
  <si>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</si>
  <si>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</si>
  <si>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</si>
  <si>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</si>
  <si>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</si>
  <si>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</si>
  <si>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</si>
  <si>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</si>
  <si>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</si>
  <si>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</si>
  <si>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</si>
  <si>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</si>
  <si>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</si>
  <si>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</si>
  <si>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</si>
  <si>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</si>
  <si>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</si>
  <si>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</si>
  <si>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</si>
  <si>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</si>
  <si>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</si>
  <si>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</si>
  <si>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</si>
  <si>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</si>
  <si>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</si>
  <si>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</si>
  <si>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</si>
  <si>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</si>
  <si>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</si>
  <si>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</si>
  <si>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</si>
  <si>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</si>
  <si>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</si>
  <si>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</si>
  <si>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</si>
  <si>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</si>
  <si>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</si>
  <si>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</si>
  <si>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</si>
  <si>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</si>
  <si>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</si>
  <si>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</si>
  <si>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</si>
  <si>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</si>
  <si>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</si>
  <si>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</si>
  <si>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</si>
  <si>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</si>
  <si>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</si>
  <si>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</si>
  <si>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</si>
  <si>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</si>
  <si>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</si>
  <si>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</si>
  <si>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</si>
  <si>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</si>
  <si>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</si>
  <si>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</si>
  <si>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</si>
  <si>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</si>
  <si>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</si>
  <si>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</si>
  <si>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</si>
  <si>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</si>
  <si>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</si>
  <si>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</si>
  <si>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</si>
  <si>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</si>
  <si>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</si>
  <si>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</si>
  <si>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</si>
  <si>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</si>
  <si>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</si>
  <si>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</si>
  <si>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</si>
  <si>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</si>
  <si>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</si>
  <si>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</si>
  <si>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</si>
  <si>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</si>
  <si>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</si>
  <si>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</si>
  <si>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</si>
  <si>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</si>
  <si>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</si>
  <si>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</si>
  <si>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</si>
  <si>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</si>
  <si>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</si>
  <si>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</si>
  <si>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</si>
  <si>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</si>
  <si>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</si>
  <si>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</si>
  <si>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</si>
  <si>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</si>
  <si>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</si>
  <si>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</si>
  <si>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</si>
  <si>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</si>
  <si>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</si>
  <si>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</si>
  <si>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</si>
  <si>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</si>
  <si>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</si>
  <si>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</si>
  <si>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</si>
  <si>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</si>
  <si>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</si>
  <si>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</si>
  <si>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</si>
  <si>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</si>
  <si>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</si>
  <si>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</si>
  <si>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</si>
  <si>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</si>
  <si>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</si>
  <si>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</si>
  <si>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</si>
  <si>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</si>
  <si>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</si>
  <si>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</si>
  <si>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</si>
  <si>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</si>
  <si>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</si>
  <si>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</si>
  <si>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</si>
  <si>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</si>
  <si>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</si>
  <si>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</si>
  <si>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</si>
  <si>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</si>
  <si>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</si>
  <si>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</si>
  <si>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</si>
  <si>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</si>
  <si>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</si>
  <si>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</si>
  <si>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</si>
  <si>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</si>
  <si>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</si>
  <si>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</si>
  <si>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</si>
  <si>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</si>
  <si>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</si>
  <si>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</si>
  <si>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</si>
  <si>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</si>
  <si>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</si>
  <si>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</si>
  <si>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</si>
  <si>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</si>
  <si>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</si>
  <si>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</si>
  <si>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</si>
  <si>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</si>
  <si>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</si>
  <si>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</si>
  <si>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</si>
  <si>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</si>
  <si>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</si>
  <si>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</si>
  <si>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</si>
  <si>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</si>
  <si>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</si>
  <si>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</si>
  <si>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</si>
  <si>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</si>
  <si>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</si>
  <si>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</si>
  <si>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</si>
  <si>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</si>
  <si>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</si>
  <si>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</si>
  <si>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</si>
  <si>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</si>
  <si>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</si>
  <si>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</si>
  <si>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</si>
  <si>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</si>
  <si>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</si>
  <si>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</si>
  <si>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</si>
  <si>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</si>
  <si>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</si>
  <si>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</si>
  <si>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</si>
  <si>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</si>
  <si>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</si>
  <si>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</si>
  <si>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</si>
  <si>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</si>
  <si>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</si>
  <si>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</si>
  <si>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</si>
  <si>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</si>
  <si>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</si>
  <si>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</si>
  <si>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</si>
  <si>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</si>
  <si>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</si>
  <si>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</si>
  <si>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</si>
  <si>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</si>
  <si>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</si>
  <si>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</si>
  <si>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</si>
  <si>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</si>
  <si>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</si>
  <si>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</si>
  <si>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</si>
  <si>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</si>
  <si>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</si>
  <si>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</si>
  <si>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</si>
  <si>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</si>
  <si>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</si>
  <si>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</si>
  <si>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</si>
  <si>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</si>
  <si>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</si>
  <si>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</si>
  <si>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</si>
  <si>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</si>
  <si>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</si>
  <si>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</si>
  <si>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</si>
  <si>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</si>
  <si>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</si>
  <si>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</si>
  <si>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</si>
  <si>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</si>
  <si>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</si>
  <si>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</si>
  <si>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</si>
  <si>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</si>
  <si>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</si>
  <si>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</si>
  <si>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</si>
  <si>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</si>
  <si>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</si>
  <si>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</si>
  <si>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</si>
  <si>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</si>
  <si>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</si>
  <si>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</si>
  <si>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</si>
  <si>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</si>
  <si>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</si>
  <si>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</si>
  <si>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</si>
  <si>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</si>
  <si>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</si>
  <si>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</si>
  <si>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</si>
  <si>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</si>
  <si>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</si>
  <si>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</si>
  <si>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</si>
  <si>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</si>
  <si>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</si>
  <si>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</si>
  <si>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</si>
  <si>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</si>
  <si>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</si>
  <si>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</si>
  <si>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</si>
  <si>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</si>
  <si>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</si>
  <si>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</si>
  <si>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</si>
  <si>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</si>
  <si>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</si>
  <si>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</si>
  <si>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</si>
  <si>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</si>
  <si>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</si>
  <si>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</si>
  <si>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</si>
  <si>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</si>
  <si>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</si>
  <si>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</si>
  <si>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</si>
  <si>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</si>
  <si>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</si>
  <si>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</si>
  <si>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</si>
  <si>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</si>
  <si>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</si>
  <si>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</si>
  <si>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</si>
  <si>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</si>
  <si>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</si>
  <si>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</si>
  <si>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</si>
  <si>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</si>
  <si>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</si>
  <si>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</si>
  <si>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</si>
  <si>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</si>
  <si>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</si>
  <si>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</si>
  <si>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</si>
  <si>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</si>
  <si>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</si>
  <si>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</si>
  <si>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</si>
  <si>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</si>
  <si>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</si>
  <si>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</si>
  <si>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</si>
  <si>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</si>
  <si>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</si>
  <si>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</si>
  <si>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</si>
  <si>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</si>
  <si>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</si>
  <si>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</si>
  <si>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</si>
  <si>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</si>
  <si>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</si>
  <si>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</si>
  <si>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</si>
  <si>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</si>
  <si>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</si>
  <si>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</si>
  <si>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</si>
  <si>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</si>
  <si>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</si>
  <si>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</si>
  <si>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</si>
  <si>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</si>
  <si>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</si>
  <si>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</si>
  <si>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</si>
  <si>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</si>
  <si>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</si>
  <si>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</si>
  <si>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</si>
  <si>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</si>
  <si>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</si>
  <si>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</si>
  <si>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</si>
  <si>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</si>
  <si>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</si>
  <si>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</si>
  <si>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</si>
  <si>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</si>
  <si>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</si>
  <si>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</si>
  <si>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</si>
  <si>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</si>
  <si>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</si>
  <si>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</si>
  <si>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</si>
  <si>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</si>
  <si>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</si>
  <si>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</si>
  <si>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</si>
  <si>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</si>
  <si>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</si>
  <si>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</si>
  <si>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</si>
  <si>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</si>
  <si>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</si>
  <si>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</si>
  <si>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</si>
  <si>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</si>
  <si>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</si>
  <si>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</si>
  <si>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</si>
  <si>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</si>
  <si>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</si>
  <si>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</si>
  <si>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</si>
  <si>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</si>
  <si>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</si>
  <si>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</si>
  <si>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</si>
  <si>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</si>
  <si>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</si>
  <si>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</si>
  <si>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</si>
  <si>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</si>
  <si>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</si>
  <si>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</si>
  <si>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</si>
  <si>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</si>
  <si>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</si>
  <si>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</si>
  <si>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</si>
  <si>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</si>
  <si>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</si>
  <si>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</si>
  <si>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</si>
  <si>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</si>
  <si>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</si>
  <si>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</si>
  <si>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</si>
  <si>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</si>
  <si>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</si>
  <si>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</si>
  <si>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</si>
  <si>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</si>
  <si>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</si>
  <si>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</si>
  <si>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</si>
  <si>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</si>
  <si>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</si>
  <si>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</si>
  <si>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</si>
  <si>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</si>
  <si>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</si>
  <si>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</si>
  <si>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</si>
  <si>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</si>
  <si>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</si>
  <si>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</si>
  <si>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</si>
  <si>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</si>
  <si>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</si>
  <si>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</si>
  <si>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</si>
  <si>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</si>
  <si>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</si>
  <si>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</si>
  <si>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</si>
  <si>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</si>
  <si>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</si>
  <si>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</si>
  <si>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</si>
  <si>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</si>
  <si>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</si>
  <si>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</si>
  <si>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</si>
  <si>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</si>
  <si>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</si>
  <si>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</si>
  <si>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</si>
  <si>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</si>
  <si>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</si>
  <si>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</si>
  <si>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</si>
  <si>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</si>
  <si>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</si>
  <si>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</si>
  <si>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</si>
  <si>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</si>
  <si>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</si>
  <si>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</si>
  <si>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</si>
  <si>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</si>
  <si>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</si>
  <si>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</si>
  <si>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</si>
  <si>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</si>
  <si>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</si>
  <si>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</si>
  <si>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</si>
  <si>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</si>
  <si>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</si>
  <si>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</si>
  <si>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</si>
  <si>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</si>
  <si>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</si>
  <si>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</si>
  <si>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</si>
  <si>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</si>
  <si>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</si>
  <si>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</si>
  <si>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</si>
  <si>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</si>
  <si>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</si>
  <si>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</si>
  <si>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</si>
  <si>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</si>
  <si>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</si>
  <si>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</si>
  <si>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</si>
  <si>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</si>
  <si>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</si>
  <si>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</si>
  <si>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</si>
  <si>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</si>
  <si>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</si>
  <si>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</si>
  <si>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</si>
  <si>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</si>
  <si>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</si>
  <si>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</si>
  <si>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</si>
  <si>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</si>
  <si>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</si>
  <si>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</si>
  <si>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</si>
  <si>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</si>
  <si>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</si>
  <si>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</si>
  <si>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</si>
  <si>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</si>
  <si>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</si>
  <si>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</si>
  <si>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</si>
  <si>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</si>
  <si>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</si>
  <si>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</si>
  <si>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</si>
  <si>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</si>
  <si>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</si>
  <si>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</si>
  <si>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</si>
  <si>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</si>
  <si>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</si>
  <si>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</si>
  <si>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</si>
  <si>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</si>
  <si>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</si>
  <si>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</si>
  <si>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</si>
  <si>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</si>
  <si>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</si>
  <si>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</si>
  <si>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</si>
  <si>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</si>
  <si>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</si>
  <si>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</si>
  <si>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</si>
  <si>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</si>
  <si>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</si>
  <si>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</si>
  <si>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</si>
  <si>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</si>
  <si>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</si>
  <si>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</si>
  <si>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</si>
  <si>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</si>
  <si>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</si>
  <si>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</si>
  <si>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</si>
  <si>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</si>
  <si>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</si>
  <si>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</si>
  <si>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</si>
  <si>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</si>
  <si>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</si>
  <si>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</si>
  <si>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</si>
  <si>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</si>
  <si>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</si>
  <si>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</si>
  <si>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</si>
  <si>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</si>
  <si>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</si>
  <si>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</si>
  <si>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</si>
  <si>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</si>
  <si>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</si>
  <si>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</si>
  <si>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</si>
  <si>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</si>
  <si>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</si>
  <si>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</si>
  <si>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</si>
  <si>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</si>
  <si>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</si>
  <si>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</si>
  <si>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</si>
  <si>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</si>
  <si>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</si>
  <si>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</si>
  <si>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</si>
  <si>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</si>
  <si>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</si>
  <si>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</si>
  <si>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</si>
  <si>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</si>
  <si>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</si>
  <si>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</si>
  <si>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</si>
  <si>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</si>
  <si>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</si>
  <si>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</si>
  <si>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</si>
  <si>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</si>
  <si>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</si>
  <si>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</si>
  <si>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</si>
  <si>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</si>
  <si>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</si>
  <si>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</si>
  <si>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</si>
  <si>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</si>
  <si>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</si>
  <si>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</si>
  <si>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</si>
  <si>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</si>
  <si>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</si>
  <si>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</si>
  <si>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</si>
  <si>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</si>
  <si>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</si>
  <si>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</si>
  <si>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</si>
  <si>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</si>
  <si>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</si>
  <si>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</si>
  <si>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</si>
  <si>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</si>
  <si>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</si>
  <si>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</si>
  <si>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</si>
  <si>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</si>
  <si>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</si>
  <si>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</si>
  <si>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</si>
  <si>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</si>
  <si>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</si>
  <si>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</si>
  <si>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</si>
  <si>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</si>
  <si>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</si>
  <si>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</si>
  <si>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</si>
  <si>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</si>
  <si>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</si>
  <si>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</si>
  <si>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</si>
  <si>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</si>
  <si>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</si>
  <si>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</si>
  <si>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</si>
  <si>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</si>
  <si>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</si>
  <si>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</si>
  <si>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</si>
  <si>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</si>
  <si>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</si>
  <si>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</si>
  <si>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</si>
  <si>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</si>
  <si>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</si>
  <si>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</si>
  <si>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</si>
  <si>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</si>
  <si>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</si>
  <si>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</si>
  <si>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</si>
  <si>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</si>
  <si>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</si>
  <si>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</si>
  <si>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</si>
  <si>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</si>
  <si>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</si>
  <si>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</si>
  <si>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</si>
  <si>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</si>
  <si>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</si>
  <si>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</si>
  <si>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</si>
  <si>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</si>
  <si>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</si>
  <si>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</si>
  <si>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</si>
  <si>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</si>
  <si>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</si>
  <si>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</si>
  <si>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</si>
  <si>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</si>
  <si>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</si>
  <si>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</si>
  <si>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</si>
  <si>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</si>
  <si>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</si>
  <si>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</si>
  <si>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</si>
  <si>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</si>
  <si>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</si>
  <si>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</si>
  <si>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</si>
  <si>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</si>
  <si>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</si>
  <si>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</si>
  <si>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</si>
  <si>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</si>
  <si>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</si>
  <si>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</si>
  <si>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</si>
  <si>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</si>
  <si>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</si>
  <si>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</si>
  <si>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</si>
  <si>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</si>
  <si>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</si>
  <si>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</si>
  <si>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</si>
  <si>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</si>
  <si>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</si>
  <si>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</si>
  <si>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</si>
  <si>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</si>
  <si>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</si>
  <si>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</si>
  <si>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</si>
  <si>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</si>
  <si>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</si>
  <si>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</si>
  <si>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</si>
  <si>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</si>
  <si>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</si>
  <si>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</si>
  <si>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</si>
  <si>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</si>
  <si>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</si>
  <si>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</si>
  <si>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</si>
  <si>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</si>
  <si>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</si>
  <si>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</si>
  <si>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</si>
  <si>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</si>
  <si>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</si>
  <si>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</si>
  <si>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</si>
  <si>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</si>
  <si>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</si>
  <si>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</si>
  <si>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</si>
  <si>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</si>
  <si>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</si>
  <si>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</si>
  <si>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</si>
  <si>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</si>
  <si>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</si>
  <si>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</si>
  <si>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</si>
  <si>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</si>
  <si>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</si>
  <si>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</si>
  <si>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</si>
  <si>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</si>
  <si>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</si>
  <si>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</si>
  <si>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</si>
  <si>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</si>
  <si>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</si>
  <si>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</si>
  <si>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</si>
  <si>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</si>
  <si>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</si>
  <si>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</si>
  <si>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</si>
  <si>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</si>
  <si>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</si>
  <si>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</si>
  <si>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</si>
  <si>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</si>
  <si>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</si>
  <si>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</si>
  <si>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</si>
  <si>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</si>
  <si>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</si>
  <si>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</si>
  <si>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</si>
  <si>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</si>
  <si>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</si>
  <si>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</si>
  <si>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</si>
  <si>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</si>
  <si>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</si>
  <si>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</si>
  <si>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</si>
  <si>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</si>
  <si>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</si>
  <si>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</si>
  <si>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</si>
  <si>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</si>
  <si>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</si>
  <si>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</si>
  <si>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</si>
  <si>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</si>
  <si>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</si>
  <si>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</si>
  <si>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</si>
  <si>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</si>
  <si>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</si>
  <si>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</si>
  <si>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</si>
  <si>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</si>
  <si>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</si>
  <si>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</si>
  <si>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</si>
  <si>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</si>
  <si>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</si>
  <si>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</si>
  <si>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</si>
  <si>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</si>
  <si>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</si>
  <si>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</si>
  <si>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</si>
  <si>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</si>
  <si>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</si>
  <si>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</si>
  <si>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</si>
  <si>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</si>
  <si>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</si>
  <si>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</si>
  <si>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</si>
  <si>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</si>
  <si>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</si>
  <si>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</si>
  <si>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</si>
  <si>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</si>
  <si>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</si>
  <si>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</si>
  <si>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</si>
  <si>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</si>
  <si>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</si>
  <si>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</si>
  <si>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</si>
  <si>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</si>
  <si>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</si>
  <si>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</si>
  <si>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</si>
  <si>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</si>
  <si>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</si>
  <si>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</si>
  <si>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</si>
  <si>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</si>
  <si>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</si>
  <si>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</si>
  <si>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</si>
  <si>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</si>
  <si>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</si>
  <si>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</si>
  <si>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</si>
  <si>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</si>
  <si>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</si>
  <si>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</si>
  <si>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</si>
  <si>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</si>
  <si>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</si>
  <si>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</si>
  <si>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</si>
  <si>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</si>
  <si>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</si>
  <si>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</si>
  <si>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</si>
  <si>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</si>
  <si>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</si>
  <si>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</si>
  <si>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</si>
  <si>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</si>
  <si>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</si>
  <si>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</si>
  <si>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</si>
  <si>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</si>
  <si>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</si>
  <si>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</si>
  <si>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</si>
  <si>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</si>
  <si>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</si>
  <si>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</si>
  <si>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</si>
  <si>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</si>
  <si>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</si>
  <si>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</si>
  <si>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</si>
  <si>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</si>
  <si>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</si>
  <si>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</si>
  <si>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</si>
  <si>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</si>
  <si>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</si>
  <si>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</si>
  <si>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</si>
  <si>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</si>
  <si>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</si>
  <si>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</si>
  <si>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</si>
  <si>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</si>
  <si>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</si>
  <si>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</si>
  <si>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</si>
  <si>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</si>
  <si>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</si>
  <si>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</si>
  <si>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</si>
  <si>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</si>
  <si>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</si>
  <si>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</si>
  <si>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</si>
  <si>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</si>
  <si>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</si>
  <si>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</si>
  <si>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</si>
  <si>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</si>
  <si>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</si>
  <si>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</si>
  <si>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</si>
  <si>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</si>
  <si>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</si>
  <si>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</si>
  <si>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</si>
  <si>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</si>
  <si>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</si>
  <si>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</si>
  <si>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</si>
  <si>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</si>
  <si>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</si>
  <si>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</si>
  <si>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</si>
  <si>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</si>
  <si>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</si>
  <si>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</si>
  <si>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</si>
  <si>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</si>
  <si>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</si>
  <si>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</si>
  <si>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</si>
  <si>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</si>
  <si>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</si>
  <si>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</si>
  <si>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</si>
  <si>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</si>
  <si>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</si>
  <si>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</si>
  <si>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</si>
  <si>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</si>
  <si>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</si>
  <si>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</si>
  <si>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</si>
  <si>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</si>
  <si>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</si>
  <si>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</si>
  <si>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</si>
  <si>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</si>
  <si>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</si>
  <si>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</si>
  <si>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</si>
  <si>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</si>
  <si>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</si>
  <si>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</si>
  <si>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</si>
  <si>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</si>
  <si>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</si>
  <si>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</si>
  <si>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</si>
  <si>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</si>
  <si>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</si>
  <si>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</si>
  <si>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</si>
  <si>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</si>
  <si>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</si>
  <si>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</si>
  <si>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</si>
  <si>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</si>
  <si>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</si>
  <si>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</si>
  <si>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</si>
  <si>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</si>
  <si>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</si>
  <si>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</si>
  <si>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</si>
  <si>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</si>
  <si>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</si>
  <si>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</si>
  <si>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</si>
  <si>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</si>
  <si>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</si>
  <si>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</si>
  <si>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</si>
  <si>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</si>
  <si>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</si>
  <si>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</si>
  <si>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</si>
  <si>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</si>
  <si>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</si>
  <si>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</si>
  <si>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</si>
  <si>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</si>
  <si>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</si>
  <si>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</si>
  <si>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</si>
  <si>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</si>
  <si>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</si>
  <si>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</si>
  <si>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</si>
  <si>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</si>
  <si>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</si>
  <si>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</si>
  <si>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</si>
  <si>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</si>
  <si>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</si>
  <si>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</si>
  <si>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</si>
  <si>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</si>
  <si>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</si>
  <si>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</si>
  <si>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</si>
  <si>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</si>
  <si>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</si>
  <si>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</si>
  <si>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</si>
  <si>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</si>
  <si>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</si>
  <si>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</si>
  <si>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</si>
  <si>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</si>
  <si>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</si>
  <si>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</si>
  <si>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</si>
  <si>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</si>
  <si>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</si>
  <si>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</si>
  <si>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</si>
  <si>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</si>
  <si>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</si>
  <si>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</si>
  <si>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</si>
  <si>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</si>
  <si>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</si>
  <si>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</si>
  <si>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</si>
  <si>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</si>
  <si>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</si>
  <si>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</si>
  <si>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</si>
  <si>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</si>
  <si>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</si>
  <si>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</si>
  <si>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</si>
  <si>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</si>
  <si>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</si>
  <si>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</si>
  <si>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</si>
  <si>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</si>
  <si>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</si>
  <si>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</si>
  <si>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</si>
  <si>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</si>
  <si>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</si>
  <si>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</si>
  <si>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</si>
  <si>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</si>
  <si>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</si>
  <si>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</si>
  <si>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</si>
  <si>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</si>
  <si>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</si>
  <si>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</si>
  <si>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</si>
  <si>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</si>
  <si>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</si>
  <si>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</si>
  <si>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</si>
  <si>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</si>
  <si>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</si>
  <si>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</si>
  <si>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</si>
  <si>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</si>
  <si>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</si>
  <si>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</si>
  <si>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</si>
  <si>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</si>
  <si>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</si>
  <si>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</si>
  <si>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</si>
  <si>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</si>
  <si>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</si>
  <si>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</si>
  <si>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</si>
  <si>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</si>
  <si>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</si>
  <si>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</si>
  <si>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</si>
  <si>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</si>
  <si>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</si>
  <si>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</si>
  <si>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</si>
  <si>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</si>
  <si>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</si>
  <si>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</si>
  <si>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</si>
  <si>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</si>
  <si>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</si>
  <si>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</si>
  <si>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</si>
  <si>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</si>
  <si>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</si>
  <si>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</si>
  <si>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</si>
  <si>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</si>
  <si>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</si>
  <si>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</si>
  <si>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</si>
  <si>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</si>
  <si>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</si>
  <si>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</si>
  <si>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</si>
  <si>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</si>
  <si>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</si>
  <si>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</si>
  <si>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</si>
  <si>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</si>
  <si>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</si>
  <si>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</si>
  <si>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</si>
  <si>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</si>
  <si>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</si>
  <si>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</si>
  <si>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</si>
  <si>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</si>
  <si>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</si>
  <si>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</si>
  <si>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</si>
  <si>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</si>
  <si>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</si>
  <si>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</si>
  <si>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</si>
  <si>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</si>
  <si>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</si>
  <si>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</si>
  <si>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</si>
  <si>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</si>
  <si>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</si>
  <si>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</si>
  <si>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</si>
  <si>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</si>
  <si>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</si>
  <si>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</si>
  <si>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</si>
  <si>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</si>
  <si>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</si>
  <si>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</si>
  <si>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</si>
  <si>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</si>
  <si>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</si>
  <si>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</si>
  <si>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</si>
  <si>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</si>
  <si>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</si>
  <si>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</si>
  <si>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</si>
  <si>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</si>
  <si>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</si>
  <si>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</si>
  <si>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</si>
  <si>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</si>
  <si>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</si>
  <si>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</si>
  <si>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</si>
  <si>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</si>
  <si>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</si>
  <si>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</si>
  <si>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</si>
  <si>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</si>
  <si>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</si>
  <si>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</si>
  <si>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</si>
  <si>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</si>
  <si>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</si>
  <si>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</si>
  <si>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</si>
  <si>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</si>
  <si>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</si>
  <si>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</si>
  <si>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</si>
  <si>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</si>
  <si>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</si>
  <si>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</si>
  <si>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</si>
  <si>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</si>
  <si>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</si>
  <si>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</si>
  <si>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</si>
  <si>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</si>
  <si>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</si>
  <si>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</si>
  <si>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</si>
  <si>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</si>
  <si>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</si>
  <si>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</si>
  <si>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</si>
  <si>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</si>
  <si>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</si>
  <si>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</si>
  <si>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</si>
  <si>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</si>
  <si>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</si>
  <si>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</si>
  <si>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</si>
  <si>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</si>
  <si>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</si>
  <si>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</si>
  <si>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</si>
  <si>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</si>
  <si>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</si>
  <si>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</si>
  <si>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</si>
  <si>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</si>
  <si>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</si>
  <si>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</si>
  <si>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</si>
  <si>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</si>
  <si>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</si>
  <si>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</si>
  <si>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</si>
  <si>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</si>
  <si>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</si>
  <si>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</si>
  <si>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</si>
  <si>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</si>
  <si>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</si>
  <si>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</si>
  <si>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</si>
  <si>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</si>
  <si>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</si>
  <si>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</si>
  <si>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</si>
  <si>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</si>
  <si>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</si>
  <si>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</si>
  <si>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</si>
  <si>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</si>
  <si>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</si>
  <si>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</si>
  <si>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</si>
  <si>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</si>
  <si>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</si>
  <si>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</si>
  <si>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</si>
  <si>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</si>
  <si>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</si>
  <si>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</si>
  <si>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</si>
  <si>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</si>
  <si>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</si>
  <si>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</si>
  <si>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</si>
  <si>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</si>
  <si>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</si>
  <si>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</si>
  <si>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</si>
  <si>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</si>
  <si>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</si>
  <si>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</si>
  <si>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</si>
  <si>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</si>
  <si>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</si>
  <si>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</si>
  <si>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</si>
  <si>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</si>
  <si>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</si>
  <si>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</si>
  <si>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</si>
  <si>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</si>
  <si>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</si>
  <si>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</si>
  <si>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</si>
  <si>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</si>
  <si>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</si>
  <si>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</si>
  <si>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</si>
  <si>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</si>
  <si>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</si>
  <si>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</si>
  <si>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</si>
  <si>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</si>
  <si>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</si>
  <si>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</si>
  <si>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</si>
  <si>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</si>
  <si>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</si>
  <si>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</si>
  <si>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</si>
  <si>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</si>
  <si>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</si>
  <si>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</si>
  <si>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</si>
  <si>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</si>
  <si>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</si>
  <si>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</si>
  <si>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</si>
  <si>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</si>
  <si>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</si>
  <si>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</si>
  <si>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</si>
  <si>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</si>
  <si>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</si>
  <si>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</si>
  <si>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</si>
  <si>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</si>
  <si>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</si>
  <si>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</si>
  <si>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</si>
  <si>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</si>
  <si>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</si>
  <si>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</si>
  <si>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</si>
  <si>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</si>
  <si>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</si>
  <si>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</si>
  <si>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</si>
  <si>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</si>
  <si>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</si>
  <si>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</si>
  <si>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</si>
  <si>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</si>
  <si>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</si>
  <si>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</si>
  <si>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</si>
  <si>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</si>
  <si>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</si>
  <si>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</si>
  <si>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</si>
  <si>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</si>
  <si>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</si>
  <si>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</si>
  <si>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</si>
  <si>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</si>
  <si>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</si>
  <si>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</si>
  <si>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</si>
  <si>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</si>
  <si>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</si>
  <si>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</si>
  <si>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</si>
  <si>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</si>
  <si>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</si>
  <si>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</si>
  <si>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</si>
  <si>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</si>
  <si>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</si>
  <si>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</si>
  <si>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</si>
  <si>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</si>
  <si>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</si>
  <si>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</si>
  <si>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</si>
  <si>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</si>
  <si>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</si>
  <si>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</si>
  <si>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</si>
  <si>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</si>
  <si>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</si>
  <si>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</si>
  <si>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</si>
  <si>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</si>
  <si>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</si>
  <si>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</si>
  <si>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</si>
  <si>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</si>
  <si>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</si>
  <si>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</si>
  <si>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</si>
  <si>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</si>
  <si>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</si>
  <si>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</si>
  <si>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</si>
  <si>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</si>
  <si>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</si>
  <si>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</si>
  <si>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</si>
  <si>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</si>
  <si>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</si>
  <si>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</si>
  <si>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</si>
  <si>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</si>
  <si>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</si>
  <si>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</si>
  <si>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</si>
  <si>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</si>
  <si>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</si>
  <si>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</si>
  <si>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</si>
  <si>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</si>
  <si>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</si>
  <si>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</si>
  <si>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</si>
  <si>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</si>
  <si>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</si>
  <si>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</si>
  <si>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</si>
  <si>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</si>
  <si>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</si>
  <si>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</si>
  <si>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</si>
  <si>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</si>
  <si>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</si>
  <si>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</si>
  <si>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</si>
  <si>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</si>
  <si>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</si>
  <si>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</si>
  <si>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</si>
  <si>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</si>
  <si>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</si>
  <si>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</si>
  <si>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</si>
  <si>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</si>
  <si>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</si>
  <si>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</si>
  <si>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</si>
  <si>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</si>
  <si>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</si>
  <si>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</si>
  <si>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</si>
  <si>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</si>
  <si>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</si>
  <si>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</si>
  <si>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</si>
  <si>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</si>
  <si>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</si>
  <si>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</si>
  <si>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</si>
  <si>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</si>
  <si>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</si>
  <si>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</si>
  <si>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</si>
  <si>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</si>
  <si>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</si>
  <si>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</si>
  <si>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</si>
  <si>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</si>
  <si>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</si>
  <si>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</si>
  <si>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</si>
  <si>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</si>
  <si>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</si>
  <si>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</si>
  <si>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</si>
  <si>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</si>
  <si>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</si>
  <si>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</si>
  <si>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</si>
  <si>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</si>
  <si>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</si>
  <si>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</si>
  <si>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</si>
  <si>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</si>
  <si>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</si>
  <si>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</si>
  <si>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</si>
  <si>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</si>
  <si>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</si>
  <si>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</si>
  <si>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</si>
  <si>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</si>
  <si>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</si>
  <si>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</si>
  <si>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</si>
  <si>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</si>
  <si>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</si>
  <si>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</si>
  <si>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</si>
  <si>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</si>
  <si>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</si>
  <si>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</si>
  <si>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</si>
  <si>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</si>
  <si>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</si>
  <si>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</si>
  <si>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</si>
  <si>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</si>
  <si>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</si>
  <si>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</si>
  <si>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</si>
  <si>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</si>
  <si>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</si>
  <si>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</si>
  <si>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</si>
  <si>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</si>
  <si>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</si>
  <si>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</si>
  <si>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</si>
  <si>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</si>
  <si>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</si>
  <si>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</si>
  <si>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</si>
  <si>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</si>
  <si>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</si>
  <si>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</si>
  <si>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</si>
  <si>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</si>
  <si>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</si>
  <si>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</si>
  <si>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</si>
  <si>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</si>
  <si>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</si>
  <si>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</si>
  <si>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</si>
  <si>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</si>
  <si>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</si>
  <si>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</si>
  <si>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</si>
  <si>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</si>
  <si>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</si>
  <si>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</si>
  <si>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</si>
  <si>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</si>
  <si>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</si>
  <si>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</si>
  <si>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</si>
  <si>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</si>
  <si>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</si>
  <si>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</si>
  <si>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</si>
  <si>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</si>
  <si>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</si>
  <si>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</si>
  <si>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</si>
  <si>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</si>
  <si>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</si>
  <si>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</si>
  <si>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</si>
  <si>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</si>
  <si>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</si>
  <si>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</si>
  <si>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</si>
  <si>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</si>
  <si>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</si>
  <si>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</si>
  <si>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</si>
  <si>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</si>
  <si>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</si>
  <si>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</si>
  <si>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</si>
  <si>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</si>
  <si>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</si>
  <si>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</si>
  <si>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</si>
  <si>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</si>
  <si>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</si>
  <si>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</si>
  <si>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</si>
  <si>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</si>
  <si>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</si>
  <si>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</si>
  <si>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</si>
  <si>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</si>
  <si>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</si>
  <si>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</si>
  <si>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</si>
  <si>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</si>
  <si>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</si>
  <si>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</si>
  <si>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</si>
  <si>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</si>
  <si>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</si>
  <si>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</si>
  <si>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</si>
  <si>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</si>
  <si>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</si>
  <si>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</si>
  <si>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</si>
  <si>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</si>
  <si>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</si>
  <si>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</si>
  <si>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</si>
  <si>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</si>
  <si>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</si>
  <si>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</si>
  <si>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</si>
  <si>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</si>
  <si>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</si>
  <si>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</si>
  <si>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</si>
  <si>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</si>
  <si>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</si>
  <si>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</si>
  <si>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</si>
  <si>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</si>
  <si>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</si>
  <si>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</si>
  <si>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</si>
  <si>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</si>
  <si>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</si>
  <si>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</si>
  <si>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</si>
  <si>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</si>
  <si>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</si>
  <si>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</si>
  <si>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</si>
  <si>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</si>
  <si>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</si>
  <si>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</si>
  <si>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</si>
  <si>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</si>
  <si>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</si>
  <si>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</si>
  <si>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</si>
  <si>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</si>
  <si>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</si>
  <si>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</si>
  <si>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</si>
  <si>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</si>
  <si>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</si>
  <si>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</si>
  <si>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</si>
  <si>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</si>
  <si>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</si>
  <si>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</si>
  <si>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</si>
  <si>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</si>
  <si>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</si>
  <si>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</si>
  <si>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</si>
  <si>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</si>
  <si>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</si>
  <si>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</si>
  <si>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</si>
  <si>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</si>
  <si>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</si>
  <si>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</si>
  <si>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</si>
  <si>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</si>
  <si>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</si>
  <si>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</si>
  <si>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</si>
  <si>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</si>
  <si>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</si>
  <si>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</si>
  <si>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</si>
  <si>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</si>
  <si>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</si>
  <si>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</si>
  <si>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</si>
  <si>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</si>
  <si>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</si>
  <si>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</si>
  <si>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</si>
  <si>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</si>
  <si>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</si>
  <si>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</si>
  <si>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</si>
  <si>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</si>
  <si>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</si>
  <si>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</si>
  <si>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</si>
  <si>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</si>
  <si>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</si>
  <si>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</si>
  <si>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</si>
  <si>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</si>
  <si>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</si>
  <si>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</si>
  <si>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</si>
  <si>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</si>
  <si>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</si>
  <si>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</si>
  <si>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</si>
  <si>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</si>
  <si>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</si>
  <si>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</si>
  <si>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</si>
  <si>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</si>
  <si>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</si>
  <si>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</si>
  <si>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</si>
  <si>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</si>
  <si>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</si>
  <si>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</si>
  <si>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</si>
  <si>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</si>
  <si>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</si>
  <si>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</si>
  <si>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</si>
  <si>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</si>
  <si>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</si>
  <si>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</si>
  <si>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</si>
  <si>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</si>
  <si>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</si>
  <si>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</si>
  <si>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</si>
  <si>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</si>
  <si>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</si>
  <si>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</si>
  <si>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</si>
  <si>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</si>
  <si>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</si>
  <si>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</si>
  <si>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</si>
  <si>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</si>
  <si>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</si>
  <si>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</si>
  <si>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</si>
  <si>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</si>
  <si>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</si>
  <si>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</si>
  <si>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</si>
  <si>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</si>
  <si>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</si>
  <si>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</si>
  <si>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</si>
  <si>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</si>
  <si>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</si>
  <si>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</si>
  <si>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</si>
  <si>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</si>
  <si>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</si>
  <si>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</si>
  <si>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</si>
  <si>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</si>
  <si>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</si>
  <si>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</si>
  <si>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</si>
  <si>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</si>
  <si>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</si>
  <si>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</si>
  <si>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</si>
  <si>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</si>
  <si>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</si>
  <si>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</si>
  <si>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</si>
  <si>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</si>
  <si>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</si>
  <si>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</si>
  <si>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</si>
  <si>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</si>
  <si>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</si>
  <si>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</si>
  <si>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</si>
  <si>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</si>
  <si>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</si>
  <si>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</si>
  <si>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</si>
  <si>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</si>
  <si>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</si>
  <si>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</si>
  <si>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</si>
  <si>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</si>
  <si>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</si>
  <si>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</si>
  <si>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</si>
  <si>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</si>
  <si>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</si>
  <si>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</si>
  <si>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</si>
  <si>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</si>
  <si>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</si>
  <si>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</si>
  <si>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</si>
  <si>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</si>
  <si>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</si>
  <si>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</si>
  <si>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</si>
  <si>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</si>
  <si>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</si>
  <si>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</si>
  <si>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</si>
  <si>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</si>
  <si>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</si>
  <si>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</si>
  <si>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</si>
  <si>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</si>
  <si>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</si>
  <si>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</si>
  <si>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</si>
  <si>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</si>
  <si>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</si>
  <si>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</si>
  <si>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</si>
  <si>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</si>
  <si>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</si>
  <si>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</si>
  <si>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</si>
  <si>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</si>
  <si>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</si>
  <si>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</si>
  <si>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</si>
  <si>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</si>
  <si>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</si>
  <si>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</si>
  <si>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</si>
  <si>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</si>
  <si>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</si>
  <si>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</si>
  <si>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</si>
  <si>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</si>
  <si>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</si>
  <si>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</si>
  <si>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</si>
  <si>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</si>
  <si>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</si>
  <si>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</si>
  <si>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</si>
  <si>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</si>
  <si>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</si>
  <si>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</si>
  <si>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</si>
  <si>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</si>
  <si>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</si>
  <si>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</si>
  <si>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</si>
  <si>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</si>
  <si>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</si>
  <si>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</si>
  <si>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</si>
  <si>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</si>
  <si>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</si>
  <si>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</si>
  <si>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</si>
  <si>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</si>
  <si>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</si>
  <si>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</si>
  <si>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</si>
  <si>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</si>
  <si>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</si>
  <si>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</si>
  <si>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</si>
  <si>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</si>
  <si>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</si>
  <si>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</si>
  <si>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</si>
  <si>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</si>
  <si>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</si>
  <si>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</si>
  <si>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</si>
  <si>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</si>
  <si>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</si>
  <si>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</si>
  <si>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</si>
  <si>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</si>
  <si>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</si>
  <si>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</si>
  <si>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</si>
  <si>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</si>
  <si>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</si>
  <si>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</si>
  <si>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</si>
  <si>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</si>
  <si>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</si>
  <si>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</si>
  <si>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</si>
  <si>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</si>
  <si>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</si>
  <si>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</si>
  <si>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</si>
  <si>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</si>
  <si>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</si>
  <si>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</si>
  <si>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</si>
  <si>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</si>
  <si>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</si>
  <si>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</si>
  <si>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</si>
  <si>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</si>
  <si>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</si>
  <si>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</si>
  <si>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</si>
  <si>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</si>
  <si>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</si>
  <si>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</si>
  <si>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</si>
  <si>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</si>
  <si>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</si>
  <si>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</si>
  <si>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</si>
  <si>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</si>
  <si>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</si>
  <si>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</si>
  <si>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</si>
  <si>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</si>
  <si>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</si>
  <si>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</si>
  <si>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</si>
  <si>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</si>
  <si>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</si>
  <si>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</si>
  <si>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</si>
  <si>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</si>
  <si>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</si>
  <si>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</si>
  <si>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</si>
  <si>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</si>
  <si>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</si>
  <si>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</si>
  <si>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</si>
  <si>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</si>
  <si>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</si>
  <si>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</si>
  <si>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</si>
  <si>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</si>
  <si>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</si>
  <si>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</si>
  <si>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</si>
  <si>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</si>
  <si>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</si>
  <si>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</si>
  <si>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</si>
  <si>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</si>
  <si>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</si>
  <si>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</si>
  <si>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</si>
  <si>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</si>
  <si>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</si>
  <si>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</si>
  <si>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</si>
  <si>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</si>
  <si>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</si>
  <si>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</si>
  <si>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</si>
  <si>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</si>
  <si>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</si>
  <si>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</si>
  <si>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</si>
  <si>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</si>
  <si>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</si>
  <si>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</si>
  <si>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</si>
  <si>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</si>
  <si>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</si>
  <si>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</si>
  <si>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</si>
  <si>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</si>
  <si>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</si>
  <si>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</si>
  <si>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</si>
  <si>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</si>
  <si>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</si>
  <si>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</si>
  <si>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</si>
  <si>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</si>
  <si>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</si>
  <si>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</si>
  <si>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</si>
  <si>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</si>
  <si>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</si>
  <si>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</si>
  <si>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</si>
  <si>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</si>
  <si>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</si>
  <si>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</si>
  <si>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</si>
  <si>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</si>
  <si>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</si>
  <si>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</si>
  <si>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</si>
  <si>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</si>
  <si>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</si>
  <si>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</si>
  <si>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</si>
  <si>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</si>
  <si>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</si>
  <si>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</si>
  <si>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</si>
  <si>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</si>
  <si>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</si>
  <si>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</si>
  <si>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</si>
  <si>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</si>
  <si>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</si>
  <si>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</si>
  <si>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</si>
  <si>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</si>
  <si>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</si>
  <si>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</si>
  <si>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</si>
  <si>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</si>
  <si>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</si>
  <si>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</si>
  <si>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</si>
  <si>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</si>
  <si>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</si>
  <si>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</si>
  <si>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</si>
  <si>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</si>
  <si>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</si>
  <si>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</si>
  <si>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</si>
  <si>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</si>
  <si>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</si>
  <si>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</si>
  <si>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</si>
  <si>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</si>
  <si>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</si>
  <si>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</si>
  <si>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</si>
  <si>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</si>
  <si>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</si>
  <si>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</si>
  <si>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</si>
  <si>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</si>
  <si>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</si>
  <si>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</si>
  <si>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</si>
  <si>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</si>
  <si>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</si>
  <si>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</si>
  <si>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</si>
  <si>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</si>
  <si>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</si>
  <si>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</si>
  <si>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</si>
  <si>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</si>
  <si>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</si>
  <si>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</si>
  <si>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</si>
  <si>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</si>
  <si>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</si>
  <si>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</si>
  <si>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</si>
  <si>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</si>
  <si>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</si>
  <si>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</si>
  <si>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</si>
  <si>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</si>
  <si>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</si>
  <si>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</si>
  <si>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</si>
  <si>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</si>
  <si>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</si>
  <si>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</si>
  <si>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</si>
  <si>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</si>
  <si>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</si>
  <si>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</si>
  <si>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</si>
  <si>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</si>
  <si>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</si>
  <si>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</si>
  <si>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</si>
  <si>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</si>
  <si>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</si>
  <si>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</si>
  <si>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</si>
  <si>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</si>
  <si>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</si>
  <si>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</si>
  <si>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</si>
  <si>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</si>
  <si>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</si>
  <si>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</si>
  <si>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</si>
  <si>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</si>
  <si>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</si>
  <si>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</si>
  <si>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</si>
  <si>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</si>
  <si>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</si>
  <si>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</si>
  <si>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</si>
  <si>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</si>
  <si>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</si>
  <si>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</si>
  <si>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</si>
  <si>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</si>
  <si>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</si>
  <si>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</si>
  <si>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</si>
  <si>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</si>
  <si>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</si>
  <si>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</si>
  <si>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</si>
  <si>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</si>
  <si>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</si>
  <si>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</si>
  <si>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</si>
  <si>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</si>
  <si>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</si>
  <si>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</si>
  <si>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</si>
  <si>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</si>
  <si>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</si>
  <si>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</si>
  <si>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</si>
  <si>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</si>
  <si>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</si>
  <si>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</si>
  <si>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</si>
  <si>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</si>
  <si>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</si>
  <si>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</si>
  <si>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</si>
  <si>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</si>
  <si>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</si>
  <si>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</si>
  <si>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</si>
  <si>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</si>
  <si>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</si>
  <si>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</si>
  <si>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</si>
  <si>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</si>
  <si>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</si>
  <si>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</si>
  <si>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</si>
  <si>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</si>
  <si>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</si>
  <si>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</si>
  <si>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</si>
  <si>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</si>
  <si>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</si>
  <si>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</si>
  <si>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</si>
  <si>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</si>
  <si>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</si>
  <si>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</si>
  <si>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</si>
  <si>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</si>
  <si>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</si>
  <si>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</si>
  <si>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</si>
  <si>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</si>
  <si>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</si>
  <si>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</si>
  <si>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</si>
  <si>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</si>
  <si>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</si>
  <si>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</si>
  <si>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</si>
  <si>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</si>
  <si>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</si>
  <si>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</si>
  <si>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</si>
  <si>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</si>
  <si>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</si>
  <si>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</si>
  <si>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</si>
  <si>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</si>
  <si>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</si>
  <si>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</si>
  <si>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</si>
  <si>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</si>
  <si>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</si>
  <si>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</si>
  <si>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</si>
  <si>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</si>
  <si>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</si>
  <si>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</si>
  <si>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</si>
  <si>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</si>
  <si>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</si>
  <si>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</si>
  <si>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</si>
  <si>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</si>
  <si>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</si>
  <si>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</si>
  <si>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</si>
  <si>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</si>
  <si>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</si>
  <si>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</si>
  <si>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</si>
  <si>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</si>
  <si>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</si>
  <si>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</si>
  <si>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</si>
  <si>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</si>
  <si>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</si>
  <si>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</si>
  <si>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</si>
  <si>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</si>
  <si>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</si>
  <si>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</si>
  <si>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</si>
  <si>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</si>
  <si>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</si>
  <si>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</si>
  <si>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</si>
  <si>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</si>
  <si>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</si>
  <si>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</si>
  <si>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</si>
  <si>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</si>
  <si>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</si>
  <si>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</si>
  <si>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</si>
  <si>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</si>
  <si>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</si>
  <si>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</si>
  <si>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</si>
  <si>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</si>
  <si>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</si>
  <si>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</si>
  <si>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</si>
  <si>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</si>
  <si>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</si>
  <si>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</si>
  <si>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</si>
  <si>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</si>
  <si>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</si>
  <si>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</si>
  <si>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</si>
  <si>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</si>
  <si>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</si>
  <si>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</si>
  <si>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</si>
  <si>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</si>
  <si>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</si>
  <si>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</si>
  <si>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</si>
  <si>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</si>
  <si>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</si>
  <si>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</si>
  <si>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</si>
  <si>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</si>
  <si>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</si>
  <si>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</si>
  <si>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</si>
  <si>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</si>
  <si>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</si>
  <si>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</si>
  <si>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</si>
  <si>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</si>
  <si>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</si>
  <si>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</si>
  <si>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</si>
  <si>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</si>
  <si>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</si>
  <si>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</si>
  <si>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</si>
  <si>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</si>
  <si>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</si>
  <si>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</si>
  <si>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</si>
  <si>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</si>
  <si>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</si>
  <si>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</si>
  <si>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</si>
  <si>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</si>
  <si>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</si>
  <si>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</si>
  <si>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</si>
  <si>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</si>
  <si>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</si>
  <si>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</si>
  <si>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</si>
  <si>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</si>
  <si>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</si>
  <si>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</si>
  <si>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</si>
  <si>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</si>
  <si>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</si>
  <si>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</si>
  <si>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</si>
  <si>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</si>
  <si>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</si>
  <si>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</si>
  <si>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</si>
  <si>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</si>
  <si>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</si>
  <si>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</si>
  <si>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</si>
  <si>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</si>
  <si>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</si>
  <si>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</si>
  <si>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</si>
  <si>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</si>
  <si>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</si>
  <si>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</si>
  <si>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</si>
  <si>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</si>
  <si>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</si>
  <si>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</si>
  <si>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</si>
  <si>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</si>
  <si>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</si>
  <si>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</si>
  <si>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</si>
  <si>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</si>
  <si>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</si>
  <si>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</si>
  <si>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</si>
  <si>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</si>
  <si>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</si>
  <si>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</si>
  <si>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</si>
  <si>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</si>
  <si>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</si>
  <si>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</si>
  <si>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</si>
  <si>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</si>
  <si>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</si>
  <si>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</si>
  <si>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</si>
  <si>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</si>
  <si>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</si>
  <si>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</si>
  <si>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</si>
  <si>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</si>
  <si>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</si>
  <si>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</si>
  <si>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</si>
  <si>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</si>
  <si>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</si>
  <si>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</si>
  <si>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</si>
  <si>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</si>
  <si>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</si>
  <si>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</si>
  <si>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</si>
  <si>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</si>
  <si>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</si>
  <si>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</si>
  <si>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</si>
  <si>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</si>
  <si>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</si>
  <si>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</si>
  <si>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</si>
  <si>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</si>
  <si>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</si>
  <si>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</si>
  <si>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</si>
  <si>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</si>
  <si>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</si>
  <si>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</si>
  <si>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</si>
  <si>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</si>
  <si>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</si>
  <si>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</si>
  <si>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</si>
  <si>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</si>
  <si>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</si>
  <si>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</si>
  <si>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</si>
  <si>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</si>
  <si>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</si>
  <si>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</si>
  <si>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</si>
  <si>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</si>
  <si>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</si>
  <si>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</si>
  <si>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</si>
  <si>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</si>
  <si>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</si>
  <si>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</si>
  <si>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</si>
  <si>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</si>
  <si>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</si>
  <si>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</si>
  <si>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</si>
  <si>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</si>
  <si>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</si>
  <si>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</si>
  <si>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</si>
  <si>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</si>
  <si>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</si>
  <si>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</si>
  <si>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</si>
  <si>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</si>
  <si>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</si>
  <si>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</si>
  <si>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</si>
  <si>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</si>
  <si>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</si>
  <si>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</si>
  <si>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</si>
  <si>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</si>
  <si>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</si>
  <si>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</si>
  <si>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</si>
  <si>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</si>
  <si>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</si>
  <si>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</si>
  <si>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</si>
  <si>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</si>
  <si>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</si>
  <si>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</si>
  <si>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</si>
  <si>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</si>
  <si>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</si>
  <si>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</si>
  <si>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</si>
  <si>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</si>
  <si>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</si>
  <si>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</si>
  <si>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</si>
  <si>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</si>
  <si>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</si>
  <si>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</si>
  <si>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</si>
  <si>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</si>
  <si>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</si>
  <si>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</si>
  <si>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</si>
  <si>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</si>
  <si>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</si>
  <si>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</si>
  <si>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</si>
  <si>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</si>
  <si>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</si>
  <si>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</si>
  <si>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</si>
  <si>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</si>
  <si>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</si>
  <si>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</si>
  <si>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</si>
  <si>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</si>
  <si>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</si>
  <si>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</si>
  <si>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</si>
  <si>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</si>
  <si>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</si>
  <si>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</si>
  <si>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</si>
  <si>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</si>
  <si>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</si>
  <si>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</si>
  <si>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</si>
  <si>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</si>
  <si>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</si>
  <si>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</si>
  <si>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</si>
  <si>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</si>
  <si>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</si>
  <si>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</si>
  <si>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</si>
  <si>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</si>
  <si>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</si>
  <si>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</si>
  <si>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</si>
  <si>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</si>
  <si>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</si>
  <si>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</si>
  <si>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</si>
  <si>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</si>
  <si>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</si>
  <si>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</si>
  <si>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</si>
  <si>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</si>
  <si>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</si>
  <si>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</si>
  <si>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</si>
  <si>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</si>
  <si>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</si>
  <si>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</si>
  <si>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</si>
  <si>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</si>
  <si>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</si>
  <si>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</si>
  <si>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</si>
  <si>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</si>
  <si>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</si>
  <si>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</si>
  <si>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</si>
  <si>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</si>
  <si>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</si>
  <si>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</si>
  <si>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</si>
  <si>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</si>
  <si>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</si>
  <si>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</si>
  <si>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</si>
  <si>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</si>
  <si>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</si>
  <si>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</si>
  <si>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</si>
  <si>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</si>
  <si>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</si>
  <si>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</si>
  <si>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</si>
  <si>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</si>
  <si>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</si>
  <si>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</si>
  <si>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</si>
  <si>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</si>
  <si>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</si>
  <si>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</si>
  <si>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</si>
  <si>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</si>
  <si>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</si>
  <si>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</si>
  <si>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</si>
  <si>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</si>
  <si>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</si>
  <si>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</si>
  <si>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</si>
  <si>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</si>
  <si>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</si>
  <si>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</si>
  <si>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</si>
  <si>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</si>
  <si>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</si>
  <si>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</si>
  <si>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</si>
  <si>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</si>
  <si>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</si>
  <si>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</si>
  <si>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</si>
  <si>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</si>
  <si>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</si>
  <si>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</si>
  <si>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</si>
  <si>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</si>
  <si>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</si>
  <si>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</si>
  <si>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</si>
  <si>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</si>
  <si>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</si>
  <si>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</si>
  <si>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</si>
  <si>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</si>
  <si>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</si>
  <si>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</si>
  <si>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</si>
  <si>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</si>
  <si>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</si>
  <si>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</si>
  <si>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</si>
  <si>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</si>
  <si>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</si>
  <si>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</si>
  <si>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</si>
  <si>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</si>
  <si>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</si>
  <si>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</si>
  <si>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</si>
  <si>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</si>
  <si>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</si>
  <si>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</si>
  <si>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</si>
  <si>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</si>
  <si>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</si>
  <si>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</si>
  <si>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</si>
  <si>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</si>
  <si>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</si>
  <si>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</si>
  <si>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</si>
  <si>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</si>
  <si>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</si>
  <si>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</si>
  <si>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</si>
  <si>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</si>
  <si>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</si>
  <si>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</si>
  <si>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</si>
  <si>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</si>
  <si>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</si>
  <si>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</si>
  <si>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</si>
  <si>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</si>
  <si>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</si>
  <si>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</si>
  <si>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</si>
  <si>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</si>
  <si>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</si>
  <si>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</si>
  <si>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</si>
  <si>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</si>
  <si>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</si>
  <si>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</si>
  <si>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</si>
  <si>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</si>
  <si>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</si>
  <si>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</si>
  <si>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</si>
  <si>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</si>
  <si>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</si>
  <si>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</si>
  <si>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</si>
  <si>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</si>
  <si>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</si>
  <si>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</si>
  <si>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</si>
  <si>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</si>
  <si>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</si>
  <si>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</si>
  <si>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</si>
  <si>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</si>
  <si>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</si>
  <si>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</si>
  <si>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</si>
  <si>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</si>
  <si>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</si>
  <si>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</si>
  <si>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</si>
  <si>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</si>
  <si>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</si>
  <si>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</si>
  <si>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</si>
  <si>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</si>
  <si>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</si>
  <si>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</si>
  <si>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</si>
  <si>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</si>
  <si>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</si>
  <si>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</si>
  <si>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</si>
  <si>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</si>
  <si>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</si>
  <si>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</si>
  <si>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</si>
  <si>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</si>
  <si>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</si>
  <si>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</si>
  <si>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</si>
  <si>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</si>
  <si>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</si>
  <si>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</si>
  <si>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</si>
  <si>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</si>
  <si>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</si>
  <si>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</si>
  <si>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</si>
  <si>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</si>
  <si>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</si>
  <si>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</si>
  <si>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</si>
  <si>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</si>
  <si>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</si>
  <si>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</si>
  <si>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</si>
  <si>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</si>
  <si>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</si>
  <si>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</si>
  <si>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</si>
  <si>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</si>
  <si>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</si>
  <si>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</si>
  <si>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</si>
  <si>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</si>
  <si>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</si>
  <si>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</si>
  <si>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</si>
  <si>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</si>
  <si>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</si>
  <si>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</si>
  <si>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</si>
  <si>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</si>
  <si>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</si>
  <si>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</si>
  <si>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</si>
  <si>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</si>
  <si>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</si>
  <si>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</si>
  <si>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</si>
  <si>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</si>
  <si>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</si>
  <si>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</si>
  <si>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</si>
  <si>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</si>
  <si>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</si>
  <si>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</si>
  <si>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</si>
  <si>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</si>
  <si>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</si>
  <si>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</si>
  <si>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</si>
  <si>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</si>
  <si>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</si>
  <si>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</si>
  <si>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</si>
  <si>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</si>
  <si>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</si>
  <si>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</si>
  <si>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</si>
  <si>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</si>
  <si>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</si>
  <si>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</si>
  <si>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</si>
  <si>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</si>
  <si>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</si>
  <si>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</si>
  <si>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</si>
  <si>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</si>
  <si>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</si>
  <si>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</si>
  <si>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</si>
  <si>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</si>
  <si>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</si>
  <si>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</si>
  <si>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</si>
  <si>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</si>
  <si>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</si>
  <si>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</si>
  <si>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</si>
  <si>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</si>
  <si>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</si>
  <si>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</si>
  <si>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</si>
  <si>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</si>
  <si>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</si>
  <si>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</si>
  <si>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</si>
  <si>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</si>
  <si>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</si>
  <si>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</si>
  <si>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</si>
  <si>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</si>
  <si>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</si>
  <si>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</si>
  <si>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</si>
  <si>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</si>
  <si>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</si>
  <si>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</si>
  <si>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</si>
  <si>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</si>
  <si>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</si>
  <si>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</si>
  <si>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</si>
  <si>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</si>
  <si>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</si>
  <si>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</si>
  <si>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</si>
  <si>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</si>
  <si>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</si>
  <si>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</si>
  <si>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</si>
  <si>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</si>
  <si>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</si>
  <si>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</si>
  <si>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</si>
  <si>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</si>
  <si>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</si>
  <si>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</si>
  <si>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</si>
  <si>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</si>
  <si>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</si>
  <si>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</si>
  <si>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</si>
  <si>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</si>
  <si>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</si>
  <si>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</si>
  <si>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</si>
  <si>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</si>
  <si>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</si>
  <si>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</si>
  <si>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</si>
  <si>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</si>
  <si>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</si>
  <si>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</si>
  <si>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</si>
  <si>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</si>
  <si>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</si>
  <si>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</si>
  <si>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</si>
  <si>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</si>
  <si>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</si>
  <si>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</si>
  <si>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</si>
  <si>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</si>
  <si>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</si>
  <si>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</si>
  <si>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</si>
  <si>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</si>
  <si>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</si>
  <si>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</si>
  <si>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</si>
  <si>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</si>
  <si>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</si>
  <si>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</si>
  <si>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</si>
  <si>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</si>
  <si>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</si>
  <si>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</si>
  <si>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</si>
  <si>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</si>
  <si>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</si>
  <si>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</si>
  <si>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</si>
  <si>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</si>
  <si>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</si>
  <si>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</si>
  <si>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</si>
  <si>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</si>
  <si>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</si>
  <si>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</si>
  <si>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</si>
  <si>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</si>
  <si>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</si>
  <si>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</si>
  <si>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</si>
  <si>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</si>
  <si>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</si>
  <si>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</si>
  <si>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</si>
  <si>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</si>
  <si>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</si>
  <si>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</si>
  <si>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</si>
  <si>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</si>
  <si>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</si>
  <si>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</si>
  <si>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</si>
  <si>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</si>
  <si>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</si>
  <si>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</si>
  <si>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</si>
  <si>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</si>
  <si>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</si>
  <si>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</si>
  <si>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</si>
  <si>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</si>
  <si>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</si>
  <si>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</si>
  <si>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</si>
  <si>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</si>
  <si>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</si>
  <si>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</si>
  <si>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</si>
  <si>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</si>
  <si>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</si>
  <si>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</si>
  <si>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</si>
  <si>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</si>
  <si>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</si>
  <si>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</si>
  <si>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</si>
  <si>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</si>
  <si>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</si>
  <si>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</si>
  <si>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</si>
  <si>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</si>
  <si>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</si>
  <si>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</si>
  <si>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</si>
  <si>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</si>
  <si>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</si>
  <si>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</si>
  <si>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</si>
  <si>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</si>
  <si>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</si>
  <si>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</si>
  <si>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</si>
  <si>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</si>
  <si>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</si>
  <si>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</si>
  <si>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</si>
  <si>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</si>
  <si>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</si>
  <si>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</si>
  <si>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</si>
  <si>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</si>
  <si>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</si>
  <si>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</si>
  <si>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</si>
  <si>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</si>
  <si>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</si>
  <si>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</si>
  <si>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</si>
  <si>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</si>
  <si>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</si>
  <si>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</si>
  <si>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</si>
  <si>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</si>
  <si>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</si>
  <si>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</si>
  <si>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</si>
  <si>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</si>
  <si>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</si>
  <si>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</si>
  <si>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</si>
  <si>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</si>
  <si>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</si>
  <si>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</si>
  <si>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</si>
  <si>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</si>
  <si>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</si>
  <si>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</si>
  <si>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</si>
  <si>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</si>
  <si>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</si>
  <si>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</si>
  <si>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</si>
  <si>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</si>
  <si>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</si>
  <si>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</si>
  <si>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</si>
  <si>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</si>
  <si>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</si>
  <si>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</si>
  <si>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</si>
  <si>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</si>
  <si>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</si>
  <si>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</si>
  <si>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</si>
  <si>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</si>
  <si>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</si>
  <si>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</si>
  <si>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</si>
  <si>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</si>
  <si>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</si>
  <si>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</si>
  <si>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</si>
  <si>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</si>
  <si>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</si>
  <si>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</si>
  <si>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</si>
  <si>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</si>
  <si>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</si>
  <si>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</si>
  <si>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</si>
  <si>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</si>
  <si>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</si>
  <si>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</si>
  <si>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</si>
  <si>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</si>
  <si>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</si>
  <si>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</si>
  <si>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</si>
  <si>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</si>
  <si>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</si>
  <si>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</si>
  <si>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</si>
  <si>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</si>
  <si>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</si>
  <si>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</si>
  <si>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</si>
  <si>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</si>
  <si>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</si>
  <si>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</si>
  <si>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</si>
  <si>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</si>
  <si>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</si>
  <si>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</si>
  <si>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</si>
  <si>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</si>
  <si>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</si>
  <si>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</si>
  <si>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</si>
  <si>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</si>
  <si>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</si>
  <si>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</si>
  <si>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</si>
  <si>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</si>
  <si>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</si>
  <si>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</si>
  <si>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</si>
  <si>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</si>
  <si>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</si>
  <si>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</si>
  <si>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</si>
  <si>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</si>
  <si>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</si>
  <si>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</si>
  <si>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</si>
  <si>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</si>
  <si>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</si>
  <si>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</si>
  <si>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</si>
  <si>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</si>
  <si>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</si>
  <si>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</si>
  <si>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</si>
  <si>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</si>
  <si>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</si>
  <si>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</si>
  <si>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</si>
  <si>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</si>
  <si>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</si>
  <si>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</si>
  <si>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</si>
  <si>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</si>
  <si>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</si>
  <si>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</si>
  <si>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</si>
  <si>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</si>
  <si>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</si>
  <si>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</si>
  <si>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</si>
  <si>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</si>
  <si>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</si>
  <si>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</si>
  <si>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</si>
  <si>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</si>
  <si>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</si>
  <si>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</si>
  <si>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</si>
  <si>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</si>
  <si>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</si>
  <si>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</si>
  <si>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</si>
  <si>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</si>
  <si>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</si>
  <si>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</si>
  <si>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</si>
  <si>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</si>
  <si>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</si>
  <si>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</si>
  <si>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</si>
  <si>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</si>
  <si>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</si>
  <si>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</si>
  <si>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</si>
  <si>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</si>
  <si>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</si>
  <si>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</si>
  <si>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</si>
  <si>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</si>
  <si>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</si>
  <si>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</si>
  <si>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</si>
  <si>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</si>
  <si>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</si>
  <si>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</si>
  <si>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</si>
  <si>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</si>
  <si>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</si>
  <si>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</si>
  <si>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</si>
  <si>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</si>
  <si>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</si>
  <si>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</si>
  <si>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</si>
  <si>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</si>
  <si>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</si>
  <si>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</si>
  <si>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</si>
  <si>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</si>
  <si>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</si>
  <si>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</si>
  <si>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</si>
  <si>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</si>
  <si>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</si>
  <si>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</si>
  <si>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</si>
  <si>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</si>
  <si>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</si>
  <si>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</si>
  <si>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</si>
  <si>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</si>
  <si>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</si>
  <si>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</si>
  <si>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</si>
  <si>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</si>
  <si>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</si>
  <si>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</si>
  <si>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</si>
  <si>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</si>
  <si>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</si>
  <si>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</si>
  <si>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</si>
  <si>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</si>
  <si>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</si>
  <si>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</si>
  <si>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</si>
  <si>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</si>
  <si>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</si>
  <si>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</si>
  <si>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</si>
  <si>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</si>
  <si>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</si>
  <si>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</si>
  <si>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</si>
  <si>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</si>
  <si>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</si>
  <si>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</si>
  <si>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</si>
  <si>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</si>
  <si>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</si>
  <si>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</si>
  <si>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</si>
  <si>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</si>
  <si>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</si>
  <si>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</si>
  <si>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</si>
  <si>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</si>
  <si>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</si>
  <si>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</si>
  <si>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</si>
  <si>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</si>
  <si>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</si>
  <si>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</si>
  <si>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</si>
  <si>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</si>
  <si>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</si>
  <si>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</si>
  <si>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</si>
  <si>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</si>
  <si>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</si>
  <si>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</si>
  <si>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</si>
  <si>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</si>
  <si>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</si>
  <si>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</si>
  <si>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</si>
  <si>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</si>
  <si>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</si>
  <si>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</si>
  <si>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</si>
  <si>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</si>
  <si>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</si>
  <si>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</si>
  <si>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</si>
  <si>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</si>
  <si>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</si>
  <si>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</si>
  <si>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</si>
  <si>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</si>
  <si>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</si>
  <si>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</si>
  <si>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</si>
  <si>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</si>
  <si>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</si>
  <si>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</si>
  <si>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</si>
  <si>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</si>
  <si>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</si>
  <si>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</si>
  <si>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</si>
  <si>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</si>
  <si>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</si>
  <si>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</si>
  <si>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</si>
  <si>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</si>
  <si>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</si>
  <si>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</si>
  <si>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</si>
  <si>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</si>
  <si>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</si>
  <si>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</si>
  <si>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</si>
  <si>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</si>
  <si>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</si>
  <si>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</si>
  <si>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</si>
  <si>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</si>
  <si>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</si>
  <si>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</si>
  <si>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</si>
  <si>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</si>
  <si>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</si>
  <si>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</si>
  <si>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</si>
  <si>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</si>
  <si>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</si>
  <si>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</si>
  <si>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</si>
  <si>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</si>
  <si>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</si>
  <si>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</si>
  <si>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</si>
  <si>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</si>
  <si>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</si>
  <si>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</si>
  <si>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</si>
  <si>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</si>
  <si>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</si>
  <si>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</si>
  <si>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</si>
  <si>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</si>
  <si>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</si>
  <si>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</si>
  <si>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</si>
  <si>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</si>
  <si>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</si>
  <si>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</si>
  <si>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</si>
  <si>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</si>
  <si>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</si>
  <si>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</si>
  <si>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</si>
  <si>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</si>
  <si>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</si>
  <si>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</si>
  <si>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</si>
  <si>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</si>
  <si>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</si>
  <si>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</si>
  <si>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</si>
  <si>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</si>
  <si>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</si>
  <si>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</si>
  <si>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</si>
  <si>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</si>
  <si>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</si>
  <si>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</si>
  <si>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</si>
  <si>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</si>
  <si>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</si>
  <si>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</si>
  <si>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</si>
  <si>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</si>
  <si>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</si>
  <si>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</si>
  <si>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</si>
  <si>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</si>
  <si>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</si>
  <si>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</si>
  <si>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</si>
  <si>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</si>
  <si>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</si>
  <si>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</si>
  <si>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</si>
  <si>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</si>
  <si>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</si>
  <si>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</si>
  <si>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</si>
  <si>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</si>
  <si>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</si>
  <si>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</si>
  <si>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</si>
  <si>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</si>
  <si>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</si>
  <si>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</si>
  <si>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</si>
  <si>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</si>
  <si>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</si>
  <si>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</si>
  <si>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</si>
  <si>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</si>
  <si>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</si>
  <si>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</si>
  <si>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</si>
  <si>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</si>
  <si>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</si>
  <si>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</si>
  <si>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</si>
  <si>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</si>
  <si>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</si>
  <si>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</si>
  <si>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</si>
  <si>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</si>
  <si>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</si>
  <si>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</si>
  <si>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</si>
  <si>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</si>
  <si>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</si>
  <si>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</si>
  <si>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</si>
  <si>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</si>
  <si>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</si>
  <si>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</si>
  <si>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</si>
  <si>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</si>
  <si>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</si>
  <si>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</si>
  <si>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</si>
  <si>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</si>
  <si>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</si>
  <si>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</si>
  <si>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</si>
  <si>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</si>
  <si>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</si>
  <si>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</si>
  <si>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</si>
  <si>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</si>
  <si>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</si>
  <si>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</si>
  <si>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</si>
  <si>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</si>
  <si>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</si>
  <si>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</si>
  <si>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</si>
  <si>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</si>
  <si>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</si>
  <si>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</si>
  <si>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</si>
  <si>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</si>
  <si>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</si>
  <si>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</si>
  <si>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</si>
  <si>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</si>
  <si>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</si>
  <si>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</si>
  <si>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</si>
  <si>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</si>
  <si>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</si>
  <si>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</si>
  <si>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</si>
  <si>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</si>
  <si>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</si>
  <si>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</si>
  <si>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</si>
  <si>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</si>
  <si>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</si>
  <si>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</si>
  <si>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</si>
  <si>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</si>
  <si>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</si>
  <si>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</si>
  <si>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</si>
  <si>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</si>
  <si>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</si>
  <si>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</si>
  <si>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</si>
  <si>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</si>
  <si>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</si>
  <si>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</si>
  <si>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</si>
  <si>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</si>
  <si>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</si>
  <si>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</si>
  <si>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</si>
  <si>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</si>
  <si>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</si>
  <si>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</si>
  <si>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</si>
  <si>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</si>
  <si>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</si>
  <si>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</si>
  <si>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</si>
  <si>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</si>
  <si>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</si>
  <si>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</si>
  <si>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</si>
  <si>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</si>
  <si>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</si>
  <si>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</si>
  <si>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</si>
  <si>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</si>
  <si>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</si>
  <si>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</si>
  <si>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</si>
  <si>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</si>
  <si>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</si>
  <si>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</si>
  <si>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</si>
  <si>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</si>
  <si>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</si>
  <si>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</si>
  <si>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</si>
  <si>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</si>
  <si>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</si>
  <si>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</si>
  <si>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</si>
  <si>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</si>
  <si>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</si>
  <si>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</si>
  <si>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</si>
  <si>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</si>
  <si>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</si>
  <si>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</si>
  <si>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</si>
  <si>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</si>
  <si>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</si>
  <si>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</si>
  <si>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</si>
  <si>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</si>
  <si>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</si>
  <si>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</si>
  <si>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</si>
  <si>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</si>
  <si>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</si>
  <si>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</si>
  <si>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</si>
  <si>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</si>
  <si>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</si>
  <si>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</si>
  <si>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</si>
  <si>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</si>
  <si>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</si>
  <si>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</si>
  <si>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</si>
  <si>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</si>
  <si>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</si>
  <si>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</si>
  <si>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</si>
  <si>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</si>
  <si>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</si>
  <si>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</si>
  <si>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</si>
  <si>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</si>
  <si>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</si>
  <si>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</si>
  <si>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</si>
  <si>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</si>
  <si>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</si>
  <si>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</si>
  <si>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</si>
  <si>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</si>
  <si>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</si>
  <si>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</si>
  <si>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</si>
  <si>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</si>
  <si>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</si>
  <si>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</si>
  <si>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</si>
  <si>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</si>
  <si>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</si>
  <si>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</si>
  <si>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</si>
  <si>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</si>
  <si>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</si>
  <si>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</si>
  <si>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</si>
  <si>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</si>
  <si>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</si>
  <si>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</si>
  <si>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</si>
  <si>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</si>
  <si>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</si>
  <si>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</si>
  <si>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</si>
  <si>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</si>
  <si>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</si>
  <si>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</si>
  <si>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</si>
  <si>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</si>
  <si>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</si>
  <si>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</si>
  <si>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</si>
  <si>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</si>
  <si>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</si>
  <si>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</si>
  <si>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</si>
  <si>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</si>
  <si>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</si>
  <si>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</si>
  <si>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</si>
  <si>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</si>
  <si>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</si>
  <si>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</si>
  <si>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</si>
  <si>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</si>
  <si>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</si>
  <si>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</si>
  <si>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</si>
  <si>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</si>
  <si>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</si>
  <si>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</si>
  <si>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</si>
  <si>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</si>
  <si>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</si>
  <si>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</si>
  <si>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</si>
  <si>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</si>
  <si>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</si>
  <si>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</si>
  <si>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</si>
  <si>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</si>
  <si>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</si>
  <si>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</si>
  <si>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</si>
  <si>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</si>
  <si>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</si>
  <si>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</si>
  <si>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</si>
  <si>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</si>
  <si>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</si>
  <si>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</si>
  <si>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</si>
  <si>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</si>
  <si>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</si>
  <si>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</si>
  <si>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</si>
  <si>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</si>
  <si>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</si>
  <si>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</si>
  <si>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</si>
  <si>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</si>
  <si>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</si>
  <si>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</si>
  <si>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</si>
  <si>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</si>
  <si>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</si>
  <si>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</si>
  <si>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</si>
  <si>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</si>
  <si>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</si>
  <si>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</si>
  <si>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</si>
  <si>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</si>
  <si>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</si>
  <si>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</si>
  <si>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</si>
  <si>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</si>
  <si>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</si>
  <si>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</si>
  <si>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</si>
  <si>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</si>
  <si>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</si>
  <si>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</si>
  <si>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</si>
  <si>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</si>
  <si>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</si>
  <si>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</si>
  <si>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</si>
  <si>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</si>
  <si>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</si>
  <si>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</si>
  <si>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</si>
  <si>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</si>
  <si>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</si>
  <si>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</si>
  <si>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</si>
  <si>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</si>
  <si>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</si>
  <si>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</si>
  <si>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</si>
  <si>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</si>
  <si>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</si>
  <si>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</si>
  <si>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</si>
  <si>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</si>
  <si>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</si>
  <si>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</si>
  <si>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</si>
  <si>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</si>
  <si>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</si>
  <si>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</si>
  <si>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</si>
  <si>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</si>
  <si>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</si>
  <si>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</si>
  <si>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</si>
  <si>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</si>
  <si>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</si>
  <si>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</si>
  <si>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</si>
  <si>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</si>
  <si>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</si>
  <si>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</si>
  <si>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</si>
  <si>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</si>
  <si>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</si>
  <si>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</si>
  <si>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</si>
  <si>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</si>
  <si>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</si>
  <si>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</si>
  <si>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</si>
  <si>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</si>
  <si>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</si>
  <si>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</si>
  <si>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</si>
  <si>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</si>
  <si>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</si>
  <si>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</si>
  <si>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</si>
  <si>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</si>
  <si>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</si>
  <si>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</si>
  <si>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</si>
  <si>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</si>
  <si>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</si>
  <si>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</si>
  <si>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</si>
  <si>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</si>
  <si>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</si>
  <si>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</si>
  <si>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</si>
  <si>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</si>
  <si>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</si>
  <si>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</si>
  <si>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</si>
  <si>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</si>
  <si>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</si>
  <si>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</si>
  <si>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</si>
  <si>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</si>
  <si>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</si>
  <si>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</si>
  <si>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</si>
  <si>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</si>
  <si>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</si>
  <si>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</si>
  <si>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</si>
  <si>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</si>
  <si>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</si>
  <si>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</si>
  <si>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</si>
  <si>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</si>
  <si>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</si>
  <si>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</si>
  <si>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</si>
  <si>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</si>
  <si>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</si>
  <si>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</si>
  <si>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</si>
  <si>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</si>
  <si>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</si>
  <si>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</si>
  <si>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</si>
  <si>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</si>
  <si>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</si>
  <si>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</si>
  <si>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</si>
  <si>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</si>
  <si>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</si>
  <si>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</si>
  <si>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</si>
  <si>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</si>
  <si>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</si>
  <si>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</si>
  <si>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</si>
  <si>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</si>
  <si>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</si>
  <si>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</si>
  <si>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</si>
  <si>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</si>
  <si>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</si>
  <si>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</si>
  <si>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</si>
  <si>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</si>
  <si>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</si>
  <si>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</si>
  <si>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</si>
  <si>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</si>
  <si>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</si>
  <si>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</si>
  <si>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</si>
  <si>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</si>
  <si>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</si>
  <si>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</si>
  <si>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</si>
  <si>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</si>
  <si>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</si>
  <si>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</si>
  <si>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</si>
  <si>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</si>
  <si>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</si>
  <si>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</si>
  <si>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</si>
  <si>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</si>
  <si>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</si>
  <si>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</si>
  <si>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</si>
  <si>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</si>
  <si>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</si>
  <si>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</si>
  <si>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</si>
  <si>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</si>
  <si>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</si>
  <si>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</si>
  <si>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</si>
  <si>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</si>
  <si>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</si>
  <si>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</si>
  <si>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</si>
  <si>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</si>
  <si>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</si>
  <si>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</si>
  <si>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</si>
  <si>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</si>
  <si>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</si>
  <si>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</si>
  <si>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</si>
  <si>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</si>
  <si>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</si>
  <si>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</si>
  <si>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</si>
  <si>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</si>
  <si>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</si>
  <si>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</si>
  <si>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</si>
  <si>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</si>
  <si>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</si>
  <si>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</si>
  <si>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</si>
  <si>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</si>
  <si>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</si>
  <si>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</si>
  <si>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</si>
  <si>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</si>
  <si>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</si>
  <si>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</si>
  <si>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</si>
  <si>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</si>
  <si>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</si>
  <si>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</si>
  <si>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</si>
  <si>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</si>
  <si>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</si>
  <si>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</si>
  <si>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</si>
  <si>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</si>
  <si>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</si>
  <si>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</si>
  <si>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</si>
  <si>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</si>
  <si>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</si>
  <si>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</si>
  <si>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</si>
  <si>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</si>
  <si>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</si>
  <si>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</si>
  <si>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</si>
  <si>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</si>
  <si>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</si>
  <si>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</si>
  <si>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</si>
  <si>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</si>
  <si>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</si>
  <si>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</si>
  <si>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</si>
  <si>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</si>
  <si>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</si>
  <si>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</si>
  <si>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</si>
  <si>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</si>
  <si>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</si>
  <si>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</si>
  <si>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</si>
  <si>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</si>
  <si>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</si>
  <si>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</si>
  <si>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</si>
  <si>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</si>
  <si>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</si>
  <si>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</si>
  <si>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</si>
  <si>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</si>
  <si>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</si>
  <si>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</si>
  <si>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</si>
  <si>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</si>
  <si>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</si>
  <si>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</si>
  <si>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</si>
  <si>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</si>
  <si>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</si>
  <si>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</si>
  <si>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</si>
  <si>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</si>
  <si>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</si>
  <si>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</si>
  <si>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</si>
  <si>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</si>
  <si>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</si>
  <si>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</si>
  <si>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</si>
  <si>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</si>
  <si>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</si>
  <si>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</si>
  <si>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</si>
  <si>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</si>
  <si>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</si>
  <si>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</si>
  <si>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</si>
  <si>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</si>
  <si>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</si>
  <si>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</si>
  <si>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</si>
  <si>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</si>
  <si>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</si>
  <si>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</si>
  <si>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</si>
  <si>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</si>
  <si>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</si>
  <si>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</si>
  <si>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</si>
  <si>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</si>
  <si>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</si>
  <si>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</si>
  <si>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</si>
  <si>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</si>
  <si>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</si>
  <si>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</si>
  <si>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</si>
  <si>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</si>
  <si>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</si>
  <si>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</si>
  <si>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</si>
  <si>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</si>
  <si>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</si>
  <si>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</si>
  <si>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</si>
  <si>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</si>
  <si>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</si>
  <si>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</si>
  <si>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</si>
  <si>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</si>
  <si>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</si>
  <si>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</si>
  <si>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</si>
  <si>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</si>
  <si>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</si>
  <si>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</si>
  <si>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</si>
  <si>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</si>
  <si>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</si>
  <si>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</si>
  <si>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</si>
  <si>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</si>
  <si>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</si>
  <si>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</si>
  <si>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</si>
  <si>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</si>
  <si>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</si>
  <si>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</si>
  <si>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</si>
  <si>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</si>
  <si>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</si>
  <si>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</si>
  <si>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</si>
  <si>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</si>
  <si>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</si>
  <si>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</si>
  <si>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</si>
  <si>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</si>
  <si>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</si>
  <si>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</si>
  <si>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</si>
  <si>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</si>
  <si>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</si>
  <si>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</si>
  <si>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</si>
  <si>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</si>
  <si>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</si>
  <si>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</si>
  <si>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</si>
  <si>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</si>
  <si>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</si>
  <si>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</si>
  <si>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</si>
  <si>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</si>
  <si>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</si>
  <si>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</si>
  <si>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</si>
  <si>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</si>
  <si>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</si>
  <si>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</si>
  <si>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</si>
  <si>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</si>
  <si>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</si>
  <si>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</si>
  <si>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</si>
  <si>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</si>
  <si>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</si>
  <si>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</si>
  <si>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</si>
  <si>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</si>
  <si>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</si>
  <si>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</si>
  <si>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</si>
  <si>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</si>
  <si>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</si>
  <si>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</si>
  <si>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</si>
  <si>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</si>
  <si>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</si>
  <si>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</si>
  <si>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</si>
  <si>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</si>
  <si>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</si>
  <si>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</si>
  <si>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</si>
  <si>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</si>
  <si>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</si>
  <si>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</si>
  <si>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</si>
  <si>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</si>
  <si>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</si>
  <si>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</si>
  <si>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</si>
  <si>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</si>
  <si>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</si>
  <si>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</si>
  <si>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</si>
  <si>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</si>
  <si>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</si>
  <si>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</si>
  <si>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</si>
  <si>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</si>
  <si>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</si>
  <si>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</si>
  <si>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</si>
  <si>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</si>
  <si>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</si>
  <si>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</si>
  <si>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</si>
  <si>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</si>
  <si>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</si>
  <si>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</si>
  <si>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</si>
  <si>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</si>
  <si>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</si>
  <si>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</si>
  <si>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</si>
  <si>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</si>
  <si>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</si>
  <si>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</si>
  <si>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</si>
  <si>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</si>
  <si>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</si>
  <si>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</si>
  <si>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</si>
  <si>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</si>
  <si>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</si>
  <si>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</si>
  <si>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</si>
  <si>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</si>
  <si>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</si>
  <si>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</si>
  <si>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</si>
  <si>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</si>
  <si>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</si>
  <si>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</si>
  <si>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</si>
  <si>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</si>
  <si>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</si>
  <si>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</si>
  <si>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</si>
  <si>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</si>
  <si>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</si>
  <si>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</si>
  <si>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</si>
  <si>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</si>
  <si>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</si>
  <si>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</si>
  <si>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</si>
  <si>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</si>
  <si>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</si>
  <si>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</si>
  <si>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</si>
  <si>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</si>
  <si>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</si>
  <si>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</si>
  <si>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</si>
  <si>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</si>
  <si>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</si>
  <si>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</si>
  <si>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</si>
  <si>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</si>
  <si>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</si>
  <si>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</si>
  <si>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</si>
  <si>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</si>
  <si>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</si>
  <si>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</si>
  <si>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</si>
  <si>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</si>
  <si>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</si>
  <si>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</si>
  <si>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</si>
  <si>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</si>
  <si>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</si>
  <si>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</si>
  <si>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</si>
  <si>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</si>
  <si>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</si>
  <si>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</si>
  <si>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</si>
  <si>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</si>
  <si>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</si>
  <si>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</si>
  <si>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</si>
  <si>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</si>
  <si>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</si>
  <si>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</si>
  <si>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</si>
  <si>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</si>
  <si>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</si>
  <si>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</si>
  <si>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</si>
  <si>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</si>
  <si>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</si>
  <si>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</si>
  <si>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</si>
  <si>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</si>
  <si>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</si>
  <si>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</si>
  <si>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</si>
  <si>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</si>
  <si>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</si>
  <si>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</si>
  <si>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</si>
  <si>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</si>
  <si>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</si>
  <si>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</si>
  <si>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</si>
  <si>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</si>
  <si>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</si>
  <si>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</si>
  <si>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</si>
  <si>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</si>
  <si>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</si>
  <si>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</si>
  <si>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</si>
  <si>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</si>
  <si>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</si>
  <si>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</si>
  <si>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</si>
  <si>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</si>
  <si>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</si>
  <si>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</si>
  <si>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</si>
  <si>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</si>
  <si>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</si>
  <si>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</si>
  <si>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</si>
  <si>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</si>
  <si>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</si>
  <si>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</si>
  <si>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</si>
  <si>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</si>
  <si>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</si>
  <si>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</si>
  <si>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</si>
  <si>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</si>
  <si>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</si>
  <si>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</si>
  <si>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</si>
  <si>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</si>
  <si>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</si>
  <si>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</si>
  <si>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</si>
  <si>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</si>
  <si>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</si>
  <si>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</si>
  <si>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</si>
  <si>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</si>
  <si>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</si>
  <si>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</si>
  <si>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</si>
  <si>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</si>
  <si>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</si>
  <si>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</si>
  <si>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</si>
  <si>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</si>
  <si>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</si>
  <si>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</si>
  <si>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</si>
  <si>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</si>
  <si>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</si>
  <si>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</si>
  <si>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</si>
  <si>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</si>
  <si>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</si>
  <si>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</si>
  <si>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</si>
  <si>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</si>
  <si>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</si>
  <si>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</si>
  <si>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</si>
  <si>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</si>
  <si>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</si>
  <si>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</si>
  <si>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</si>
  <si>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</si>
  <si>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</si>
  <si>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</si>
  <si>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</si>
  <si>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</si>
  <si>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</si>
  <si>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</si>
  <si>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</si>
  <si>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</si>
  <si>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</si>
  <si>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</si>
  <si>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</si>
  <si>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</si>
  <si>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</si>
  <si>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</si>
  <si>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</si>
  <si>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</si>
  <si>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</si>
  <si>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</si>
  <si>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</si>
  <si>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</si>
  <si>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</si>
  <si>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</si>
  <si>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</si>
  <si>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</si>
  <si>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</si>
  <si>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</si>
  <si>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</si>
  <si>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</si>
  <si>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</si>
  <si>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</si>
  <si>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</si>
  <si>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</si>
  <si>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</si>
  <si>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</si>
  <si>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</si>
  <si>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</si>
  <si>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</si>
  <si>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</si>
  <si>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</si>
  <si>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</si>
  <si>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</si>
  <si>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</si>
  <si>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</si>
  <si>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</si>
  <si>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</si>
  <si>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</si>
  <si>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</si>
  <si>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</si>
  <si>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</si>
  <si>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</si>
  <si>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</si>
  <si>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</si>
  <si>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</si>
  <si>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</si>
  <si>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</si>
  <si>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</si>
  <si>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</si>
  <si>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</si>
  <si>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</si>
  <si>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</si>
  <si>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</si>
  <si>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</si>
  <si>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</si>
  <si>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</si>
  <si>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</si>
  <si>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</si>
  <si>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</si>
  <si>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</si>
  <si>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</si>
  <si>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</si>
  <si>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</si>
  <si>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</si>
  <si>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</si>
  <si>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</si>
  <si>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</si>
  <si>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</si>
  <si>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</si>
  <si>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</si>
  <si>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</si>
  <si>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</si>
  <si>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</si>
  <si>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</si>
  <si>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</si>
  <si>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</si>
  <si>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</si>
  <si>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</si>
  <si>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</si>
  <si>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</si>
  <si>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</si>
  <si>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</si>
  <si>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</si>
  <si>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</si>
  <si>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</si>
  <si>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</si>
  <si>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</si>
  <si>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</si>
  <si>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</si>
  <si>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</si>
  <si>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</si>
  <si>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</si>
  <si>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</si>
  <si>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</si>
  <si>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</si>
  <si>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</si>
  <si>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</si>
  <si>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</si>
  <si>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</si>
  <si>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</si>
  <si>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</si>
  <si>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</si>
  <si>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</si>
  <si>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</si>
  <si>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</si>
  <si>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</si>
  <si>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</si>
  <si>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</si>
  <si>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</si>
  <si>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</si>
  <si>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</si>
  <si>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</si>
  <si>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</si>
  <si>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</si>
  <si>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</si>
  <si>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</si>
  <si>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</si>
  <si>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</si>
  <si>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</si>
  <si>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</si>
  <si>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</si>
  <si>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</si>
  <si>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</si>
  <si>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</si>
  <si>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</si>
  <si>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</si>
  <si>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</si>
  <si>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</si>
  <si>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</si>
  <si>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</si>
  <si>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</si>
  <si>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</si>
  <si>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</si>
  <si>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</si>
  <si>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</si>
  <si>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</si>
  <si>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</si>
  <si>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</si>
  <si>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</si>
  <si>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</si>
  <si>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</si>
  <si>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</si>
  <si>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</si>
  <si>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</si>
  <si>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</si>
  <si>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</si>
  <si>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</si>
  <si>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</si>
  <si>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</si>
  <si>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</si>
  <si>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</si>
  <si>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</si>
  <si>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</si>
  <si>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</si>
  <si>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</si>
  <si>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</si>
  <si>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</si>
  <si>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</si>
  <si>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</si>
  <si>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</si>
  <si>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</si>
  <si>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</si>
  <si>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</si>
  <si>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</si>
  <si>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</si>
  <si>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</si>
  <si>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</si>
  <si>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</si>
  <si>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</si>
  <si>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</si>
  <si>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</si>
  <si>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</si>
  <si>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</si>
  <si>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</si>
  <si>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</si>
  <si>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</si>
  <si>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</si>
  <si>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</si>
  <si>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</si>
  <si>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</si>
  <si>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</si>
  <si>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</si>
  <si>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</si>
  <si>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</si>
  <si>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</si>
  <si>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</si>
  <si>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</si>
  <si>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</si>
  <si>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</si>
  <si>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</si>
  <si>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</si>
  <si>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</si>
  <si>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</si>
  <si>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</si>
  <si>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</si>
  <si>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</si>
  <si>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</si>
  <si>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</si>
  <si>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</si>
  <si>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</si>
  <si>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</si>
  <si>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</si>
  <si>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</si>
  <si>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</si>
  <si>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</si>
  <si>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</si>
  <si>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</si>
  <si>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</si>
  <si>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</si>
  <si>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</si>
  <si>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</si>
  <si>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</si>
  <si>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</si>
  <si>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</si>
  <si>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</si>
  <si>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</si>
  <si>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</si>
  <si>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</si>
  <si>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</si>
  <si>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</si>
  <si>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60 min</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</si>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</sst>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295.98564664351579</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0.30632951388543006</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0.30503298611438368</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45958.934072569442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45958.934072569442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45958.934072569442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45958.934072569442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45958.934072569442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45958.934072569442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45958.934072569442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45958.934072569442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45958.934072569442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45958.934072569442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45958.934072569442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45958.934072569442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45958.934072569442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45958.934072569442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45958.934072569442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45958.934072569442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45958.934072569442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45958.934072569442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45958.934072569442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45958.934072569442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45958.934072569442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45958.934072569442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45958.934072569442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45958.934072569442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45958.934072569442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45958.934072569442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45958.934072569442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45958.934072569442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45958.934072569442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45958.934072569442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45958.934072569442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45958.934072569442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45958.934072569442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45958.934072569442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45958.934072569442</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45958.934072569442</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68C6D998-5AD2-4FEC-B571-C56D14769433}"/>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133.93423460648046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0.19198900463379687</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0.15781076389248483</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R2</v>
      </c>
      <c r="C6" s="18"/>
      <c r="D6" s="18" t="s">
        <v>26092</v>
      </c>
      <c r="E6" s="114"/>
      <c r="F6" s="115"/>
      <c r="G6" s="116">
        <f ca="1">IFERROR(NOW()-F6,"-")</f>
        <v>45958.934072569442</v>
      </c>
      <c r="H6" s="115"/>
      <c r="I6" s="18" t="str">
        <f>IFERROR(VLOOKUP(D6,DB!A:F,6,0),"")</f>
        <v>SCECO</v>
      </c>
      <c r="J6" s="18" t="str">
        <f>IFERROR(VLOOKUP(D6,DB!A:G,7,0),"")</f>
        <v>Dead</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45958.934072569442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45958.934072569442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45958.934072569442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45958.934072569442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45958.934072569442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45958.934072569442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45958.934072569442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45958.934072569442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45958.934072569442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45958.934072569442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45958.934072569442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45958.934072569442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45958.934072569442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45958.934072569442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45958.934072569442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45958.934072569442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45958.934072569442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45958.934072569442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45958.934072569442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45958.934072569442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45958.934072569442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45958.934072569442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45958.934072569442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45958.934072569442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45958.934072569442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45958.934072569442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45958.934072569442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45958.934072569442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45958.934072569442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45958.934072569442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45958.934072569442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45958.934072569442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45958.934072569442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45958.934072569442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45958.934072569442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45958.934072569442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45958.934072569442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45958.934072569442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45958.934072569442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45958.934072569442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45958.934072569442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45958.934072569442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45958.934072569442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45958.934072569442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45958.934072569442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45958.934072569442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45958.934072569442</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45958.934072337965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45958.934072337965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45958.934072337965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45958.934072337965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45958.934072337965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45958.934072337965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45958.934072337965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45958.934072337965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45958.934072337965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45958.934072337965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45958.934072337965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45958.934072337965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45958.934072337965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45958.934072337965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45958.934072337965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45958.934072337965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45958.934072337965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45958.934072337965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45958.934072337965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45958.934072337965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45958.934072337965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45958.934072337965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45958.934072337965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45958.934072337965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45958.934072337965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45958.934072337965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45958.934072337965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45958.934072337965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45958.934072337965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45958.934072337965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45958.934072337965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45958.934072337965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45958.934072337965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45958.934072337965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45958.934072337965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45958.934072337965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45958.934072337965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45958.934072337965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45958.934072337965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45958.934072337965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45958.934072337965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45958.934072337965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45958.934072337965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45958.934072337965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45958.934072337965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45958.934072337965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45958.934072337965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45958.934072337965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45958.934072337965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45958.934072337965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45958.934072337965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45958.934072337965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45958.934072337965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45958.934072337965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45958.934072337965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45958.934072337965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45958.934072337965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45958.934072337965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45958.934072337965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45958.934072337965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45958.934072337965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45958.934072337965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45958.934072337965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45958.934072337965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45958.934072337965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45958.934072337965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45958.934072337965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45958.934072337965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45958.934072337965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45958.934072337965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45958.934072337965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45958.934072337965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45958.934072337965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45958.934072337965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45958.934072337965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45958.934072337965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45958.934072337965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45958.934072337965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45958.934072337965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45958.934072337965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45958.934072337965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45958.934072337965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45958.934072337965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45958.934072337965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45958.934072337965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45958.934072337965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45958.934072337965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45958.934072337965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45958.934072337965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45958.934072337965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45958.934072337965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45958.934072337965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45958.934072337965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45958.934072337965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45958.934072337965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45958.934072337965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45958.934072337965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45958.934072337965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45958.934072337965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45958.934072337965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45958.934072337965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45958.934072337965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45958.934072337965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45958.934072337965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45958.934072337965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45958.934072337965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45958.934072337965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45958.934072337965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45958.934072337965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45958.934072337965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45958.934072337965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45958.934072337965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45958.934072337965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45958.934072337965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45958.934072337965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45958.934072337965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45958.934072337965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45958.934072337965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45958.934072337965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45958.934072337965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45958.934072337965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45958.934072337965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45958.934072337965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45958.934072337965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45958.934072337965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45958.934072337965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45958.934072337965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45958.934072337965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45958.934072337965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45958.934072337965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45958.934072337965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45958.934072337965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45958.934072337965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45958.934072337965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45958.934072337965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45958.934072337965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45958.934072337965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45958.934072337965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45958.934072337965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45958.934072337965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45958.934072337965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45958.934072337965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45958.934072337965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45958.934072337965</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abSelected="1" topLeftCell="F1" workbookViewId="0">
      <selection activeCell="K17" sqref="K1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4" ca="1" si="0">IFERROR(NOW()-F2,"-")</f>
        <v>45958.934072569442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45958.934072569442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45958.934072569442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45958.934072569442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45958.934072569442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45958.934072569442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45958.934072569442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45958.934072569442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45958.934072569442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45958.934072569442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45958.934072569442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45958.934072569442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45958.934072569442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45958.934072569442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45958.934072569442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45958.934072569442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45958.934072569442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45958.934072569442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45958.934072569442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45958.934072569442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45958.934072569442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45958.934072569442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45958.934072569442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45958.934072569442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45958.934072569442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45958.934072569442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45958.934072569442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45958.934072569442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45958.934072569442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45958.934072569442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45958.934072569442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45958.934072569442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45958.934072569442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45958.934072569442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45958.934072569442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45958.934072569442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45958.934072569442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45958.934072569442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45958.934072569442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45958.934072569442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45958.934072569442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45958.934072569442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45958.934072569442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45958.934072569442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45958.934072569442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45958.934072569442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45958.934072569442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45958.934072569442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45958.934072569442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45958.934072569442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45958.934072569442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45958.934072569442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45958.934072569442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45958.934072569442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45958.934072569442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45958.934072569442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45958.934072569442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45958.934072569442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45958.934072569442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45958.934072569442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45958.934072569442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45958.934072569442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45958.934072569442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45958.934072569442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45958.934072569442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45958.934072569442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45958.934072569442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45958.934072569442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45958.934072569442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45958.934072569442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45958.934072569442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45958.934072569442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45958.934072569442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45958.934072569442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45958.934072569442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45958.934072569442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45958.934072569442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45958.934072569442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45958.934072569442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45958.934072569442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45958.934072569442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45958.934072569442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45958.934072569442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45958.934072569442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45958.934072569442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45958.934072569442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45958.934072569442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45958.934072569442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45958.934072569442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45958.934072569442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45958.934072569442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45958.934072569442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45958.934072569442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45958.934072569442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45958.934072569442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45958.934072569442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45958.934072569442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45958.934072569442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45958.934072569442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45958.934072569442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45958.934072569442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45958.934072569442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45958.934072569442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45958.934072569442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45958.934072569442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45958.934072569442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45958.934072569442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45958.934072569442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45958.934072569442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45958.934072569442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45958.934072569442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45958.934072569442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45958.934072569442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45958.934072569442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45958.934072569442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45958.934072569442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45958.934072569442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45958.934072569442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45958.934072569442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45958.934072569442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45958.934072569442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45958.934072569442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45958.934072569442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45958.934072569442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45958.934072569442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45958.934072569442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45958.934072569442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45958.934072569442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45958.934072569442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45958.934072569442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45958.934072569442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45958.934072569442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45958.934072569442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45958.934072569442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45958.934072569442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45958.934072569442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45958.934072569442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45958.934072569442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45958.934072569442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45958.934072569442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45958.934072569442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45958.934072569442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45958.934072569442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45958.934072569442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45958.934072569442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45958.934072569442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45958.934072569442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45958.934072569442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45958.934072569442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45958.934072569442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45958.934072569442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45958.934072569442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45958.934072569442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45958.934072569442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45958.934072569442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45958.934072569442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45958.934072569442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45958.934072569442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45958.934072569442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45958.934072569442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45958.934072569442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45958.934072569442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45958.934072569442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45958.934072569442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45958.934072569442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45958.934072569442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45958.934072569442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45958.934072569442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45958.934072569442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45958.934072569442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45958.934072569442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45958.934072569442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45958.934072569442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45958.934072569442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45958.934072569442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45958.934072569442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45958.934072569442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45958.934072569442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45958.934072569442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45958.934072569442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45958.934072569442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45958.934072569442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45958.934072569442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45958.934072569442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45958.934072569442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45958.934072569442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45958.934072569442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45958.934072569442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45958.934072569442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45958.934072569442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45958.934072569442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45958.934072569442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45958.934072569442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45958.934072569442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45958.934072569442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45958.934072569442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45958.934072569442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45958.934072569442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45958.934072569442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45958.934072569442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45958.934072569442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45958.934072569442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45958.934072569442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45958.934072569442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45958.934072569442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45958.934072569442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45958.934072569442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45958.934072569442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45958.934072569442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45958.934072569442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45958.934072569442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45958.934072569442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45958.934072569442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45958.934072569442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45958.934072569442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45958.934072569442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45958.934072569442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45958.934072569442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45958.934072569442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45958.934072569442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45958.934072569442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45958.934072569442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45958.934072569442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45958.934072569442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45958.934072569442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45958.934072569442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45958.934072569442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45958.934072569442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45958.934072569442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45958.934072569442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45958.934072569442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45958.934072569442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45958.934072569442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45958.934072569442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45958.934072569442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45958.934072569442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45958.934072569442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45958.934072569442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45958.934072569442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45958.934072569442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45958.934072569442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45958.934072569442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45958.934072569442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45958.934072569442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45958.934072569442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45958.934072569442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45958.934072569442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45958.934072569442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45958.934072569442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45958.934072569442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45958.934072569442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45958.934072569442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45958.934072569442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45958.934072569442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45958.934072569442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45958.934072569442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45958.934072569442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45958.934072569442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45958.934072569442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45958.934072569442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45958.934072569442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45958.934072569442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45958.934072569442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45958.934072569442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45958.934072569442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45958.934072569442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45958.934072569442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45958.934072569442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45958.934072569442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45958.934072569442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45958.934072569442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45958.934072569442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45958.934072569442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45958.934072569442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45958.934072569442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45958.934072569442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45958.934072569442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45958.934072569442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45958.934072569442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45958.934072569442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45958.934072569442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45958.934072569442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45958.934072569442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45958.934072569442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45958.934072569442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45958.934072569442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45958.934072569442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45958.934072569442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45958.934072569442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45958.934072569442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45958.934072569442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45958.934072569442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45958.934072569442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45958.934072569442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45958.934072569442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45958.934072569442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45958.934072569442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45958.934072569442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45958.934072569442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45958.934072569442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45958.934072569442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45958.934072569442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45958.934072569442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45958.934072569442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45958.934072569442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45958.934072569442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45958.934072569442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45958.934072569442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45958.934072569442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45958.934072569442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45958.934072569442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45958.934072569442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45958.934072569442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45958.934072569442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45958.934072569442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45958.934072569442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45958.934072569442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45958.934072569442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45958.934072569442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45958.934072569442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45958.934072569442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45958.934072569442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45958.934072569442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45958.934072569442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45958.934072569442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45958.934072569442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45958.934072569442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45958.934072569442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45958.934072569442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45958.934072569442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45958.934072569442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45958.934072569442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45958.934072569442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45958.934072569442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45958.934072569442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45958.934072569442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45958.934072569442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45958.934072569442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45958.934072569442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45958.934072569442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45958.934072569442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45958.934072569442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45958.934072569442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45958.934072569442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45958.934072569442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45958.934072569442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45958.934072569442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45958.934072569442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45958.934072569442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45958.934072569442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45958.934072569442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45958.934072569442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45958.934072569442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45958.934072569442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45958.934072569442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45958.934072569442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45958.934072569442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45958.934072569442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45958.934072569442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45958.934072569442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45958.934072569442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45958.934072569442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45958.934072569442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45958.934072569442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45958.934072569442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45958.934072569442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45958.934072569442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45958.934072569442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45958.934072569442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45958.934072569442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45958.934072569442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45958.934072569442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45958.934072569442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45958.934072569442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45958.934072569442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45958.934072569442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45958.934072569442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45958.934072569442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45958.934072569442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45958.934072569442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45958.934072569442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45958.934072569442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45958.934072569442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45958.934072569442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45958.934072569442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45958.934072569442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45958.934072569442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45958.934072569442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45958.934072569442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45958.934072569442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45958.934072569442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45958.934072569442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45958.934072569442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45958.934072569442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45958.934072569442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45958.934072569442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45958.934072569442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45958.934072569442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45958.934072569442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45958.934072569442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45958.934072569442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45958.934072569442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45958.934072569442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45958.934072569442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45958.934072569442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45958.934072569442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45958.934072569442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45958.934072569442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45958.934072569442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45958.934072569442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45958.934072569442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45958.934072569442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45958.934072569442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45958.934072569442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45958.934072569442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45958.934072569442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45958.934072569442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45958.934072569442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45958.934072569442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45958.934072569442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45958.934072569442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45958.934072569442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45958.934072569442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45958.934072569442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45958.934072569442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45958.934072569442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45958.934072569442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45958.934072569442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45958.934072569442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45958.934072569442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45958.934072569442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45958.934072569442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45958.934072569442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45958.934072569442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45958.934072569442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45958.934072569442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45958.934072569442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45958.934072569442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45958.934072569442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45958.934072569442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45958.934072569442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45958.934072569442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45958.934072569442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45958.934072569442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45958.934072569442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45958.934072569442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45958.934072569442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45958.934072569442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45958.934072569442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45958.934072569442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45958.934072569442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45958.934072569442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45958.934072569442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45958.934072569442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45958.934072569442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45958.934072569442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45958.934072569442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45958.934072569442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45958.934072569442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45958.934072569442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45958.934072569442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45958.934072569442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45958.934072569442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45958.934072569442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45958.934072569442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45958.934072569442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45958.934072569442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45958.934072569442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45958.934072569442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45958.934072569442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45958.934072569442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45958.934072569442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45958.934072569442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45958.934072569442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45958.934072569442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45958.934072569442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45958.934072569442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45958.934072569442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45958.934072569442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45958.934072569442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45958.934072569442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45958.934072569442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45958.934072569442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45958.934072569442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45958.934072569442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45958.934072569442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45958.934072569442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45958.934072569442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45958.934072569442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45958.934072569442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45958.934072569442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45958.934072569442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45958.934072569442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45958.934072569442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45958.934072569442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45958.934072569442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45958.934072569442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45958.934072569442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45958.934072569442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45958.934072569442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45958.934072569442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45958.934072569442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45958.934072569442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45958.934072569442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45958.934072569442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45958.934072569442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45958.934072569442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45958.934072569442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45958.934072569442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45958.934072569442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45958.934072569442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45958.934072569442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45958.934072569442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45958.934072569442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45958.934072569442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45958.934072569442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45958.934072569442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45958.934072569442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45958.934072569442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45958.934072569442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45958.934072569442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45958.934072569442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45958.934072569442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45958.934072569442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45958.934072569442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45958.934072569442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45958.934072569442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45958.934072569442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45958.934072569442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45958.934072569442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45958.934072569442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45958.934072569442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45958.934072569442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45958.934072569442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45958.934072569442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45958.934072569442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45958.934072569442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45958.934072569442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45958.934072569442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45958.934072569442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45958.934072569442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45958.934072569442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45958.934072569442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45958.934072569442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45958.934072569442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45958.934072569442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45958.934072569442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45958.934072569442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45958.934072569442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45958.934072569442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45958.934072569442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45958.934072569442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45958.934072569442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45958.934072569442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45958.934072569442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45958.934072569442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45958.934072569442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45958.934072569442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45958.934072569442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45958.934072569442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45958.934072569442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45958.934072569442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45958.934072569442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45958.934072569442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45958.934072569442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45958.934072569442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45958.934072569442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45958.934072569442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45958.934072569442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45958.934072569442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45958.934072569442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45958.934072569442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45958.934072569442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45958.934072569442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45958.934072569442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45958.934072569442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45958.934072569442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45958.934072569442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45958.934072569442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45958.934072569442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45958.934072569442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45958.934072569442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45958.934072569442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45958.934072569442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45958.934072569442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45958.934072569442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45958.934072569442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45958.934072569442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45958.934072569442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45958.934072569442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45958.934072569442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45958.934072569442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45958.934072569442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45958.934072569442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45958.934072569442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45958.934072569442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45958.934072569442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45958.934072569442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45958.934072569442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45958.934072569442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45958.934072569442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45958.934072569442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45958.934072569442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45958.934072569442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45958.934072569442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45958.934072569442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45958.934072569442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45958.934072569442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45958.934072569442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45958.934072569442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45958.934072569442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45958.934072569442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45958.934072569442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45958.934072569442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45958.934072569442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45958.934072569442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45958.934072569442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45958.934072569442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45958.934072569442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45958.934072569442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45958.934072569442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45958.934072569442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45958.934072569442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45958.934072569442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45958.934072569442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45958.934072569442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45958.934072569442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45958.934072569442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45958.934072569442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45958.934072569442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45958.934072569442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45958.934072569442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45958.934072569442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45958.934072569442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45958.934072569442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45958.934072569442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45958.934072569442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45958.934072569442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45958.934072569442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45958.934072569442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45958.934072569442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45958.934072569442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45958.934072569442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45958.934072569442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45958.934072569442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45958.934072569442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45958.934072569442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45958.934072569442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45958.934072569442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45958.934072569442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45958.934072569442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45958.934072569442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45958.934072569442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45958.934072569442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45958.934072569442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45958.934072569442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45958.934072569442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45958.934072569442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45958.934072569442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45958.934072569442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45958.934072569442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45958.934072569442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45958.934072569442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45958.934072569442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45958.934072569442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45958.934072569442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45958.934072569442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45958.934072569442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45958.934072569442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45958.934072569442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45958.934072569442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45958.934072569442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45958.934072569442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45958.934072569442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45958.934072569442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45958.934072569442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45958.934072569442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45958.934072569442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45958.934072569442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45958.934072569442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45958.934072569442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45958.934072569442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45958.934072569442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45958.934072569442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45958.934072569442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45958.934072569442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45958.934072569442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45958.934072569442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45958.934072569442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45958.934072569442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45958.934072569442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45958.934072569442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45958.934072569442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45958.934072569442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45958.934072569442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45958.934072569442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45958.934072569442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45958.934072569442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45958.934072569442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45958.934072569442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45958.934072569442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45958.934072569442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45958.934072569442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45958.934072569442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45958.934072569442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45958.934072569442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45958.934072569442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45958.934072569442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45958.934072569442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45958.934072569442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45958.934072569442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45958.934072569442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45958.934072569442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45958.934072569442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45958.934072569442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45958.934072569442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45958.934072569442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45958.934072569442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45958.934072569442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45958.934072569442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45958.934072569442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45958.934072569442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45958.934072569442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45958.934072569442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45958.934072569442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45958.934072569442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45958.934072569442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45958.934072569442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45958.934072569442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45958.934072569442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45958.934072569442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45958.934072569442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45958.934072569442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45958.934072569442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45958.934072569442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45958.934072569442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45958.934072569442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45958.934072569442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45958.934072569442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45958.934072569442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45958.934072569442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45958.934072569442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45958.934072569442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45958.934072569442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45958.934072569442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45958.934072569442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45958.934072569442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45958.934072569442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45958.934072569442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45958.934072569442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45958.934072569442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45958.934072569442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45958.934072569442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45958.934072569442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45958.934072569442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45958.934072569442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45958.934072569442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45958.934072569442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45958.934072569442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45958.934072569442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45958.934072569442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45958.934072569442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45958.934072569442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45958.934072569442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45958.934072569442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45958.934072569442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45958.934072569442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45958.934072569442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45958.934072569442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45958.934072569442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45958.934072569442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45958.934072569442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45958.934072569442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45958.934072569442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45958.934072569442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45958.934072569442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45958.934072569442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45958.934072569442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45958.934072569442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45958.934072569442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45958.934072569442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45958.934072569442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45958.934072569442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45958.934072569442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45958.934072569442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45958.934072569442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45958.934072569442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45958.934072569442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45958.934072569442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45958.934072569442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45958.934072569442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45958.934072569442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45958.934072569442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45958.934072569442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45958.934072569442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45958.934072569442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45958.934072569442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45958.934072569442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45958.934072569442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45958.934072569442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45958.934072569442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45958.934072569442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45958.934072569442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45958.934072569442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45958.934072569442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45958.934072569442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45958.934072569442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45958.934072569442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45958.934072569442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45958.934072569442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45958.934072569442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45958.934072569442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45958.934072569442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45958.934072569442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45958.934072569442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45958.934072569442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45958.934072569442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45958.934072569442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45958.934072569442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45958.934072569442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45958.934072569442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45958.934072569442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45958.934072569442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45958.934072569442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45958.934072569442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45958.934072569442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45958.934072569442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45958.934072569442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45958.934072569442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45958.934072569442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45958.934072569442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45958.934072569442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45958.934072569442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45958.934072569442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45958.934072569442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45958.934072569442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45958.934072569442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45958.934072569442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45958.934072569442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45958.934072569442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45958.934072569442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45958.934072569442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45958.934072569442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45958.934072569442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45958.934072569442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45958.934072569442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45958.934072569442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45958.934072569442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45958.934072569442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45958.934072569442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45958.934072569442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45958.934072569442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45958.934072569442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45958.934072569442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45958.934072569442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45958.934072569442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45958.934072569442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45958.934072569442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45958.934072569442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45958.934072569442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45958.934072569442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45958.934072569442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45958.934072569442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45958.934072569442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45958.934072569442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45958.934072569442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45958.934072569442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45958.934072569442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45958.934072569442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45958.934072569442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45958.934072569442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45958.934072569442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45958.934072569442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45958.934072569442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45958.934072569442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45958.934072569442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45958.934072569442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45958.934072569442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45958.934072569442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45958.934072569442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45958.934072569442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45958.934072569442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45958.934072569442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45958.934072569442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45958.934072569442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45958.934072569442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45958.934072569442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45958.934072569442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45958.934072569442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45958.934072569442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45958.934072569442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45958.934072569442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45958.934072569442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45958.934072569442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45958.934072569442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45958.934072569442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45958.934072569442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45958.934072569442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45958.934072569442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45958.934072569442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45958.934072569442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45958.934072569442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45958.934072569442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45958.934072569442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45958.934072569442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45958.934072569442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45958.934072569442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45958.934072569442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45958.934072569442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45958.934072569442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45958.934072569442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45958.934072569442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45958.934072569442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45958.934072569442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45958.934072569442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45958.934072569442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45958.934072569442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45958.934072569442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45958.934072569442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45958.934072569442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45958.934072569442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45958.934072569442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45958.934072569442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45958.934072569442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45958.934072569442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45958.934072569442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45958.934072569442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45958.934072569442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45958.934072569442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45958.934072569442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45958.934072569442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45958.934072569442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45958.934072569442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45958.934072569442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45958.934072569442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45958.934072569442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45958.934072569442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45958.934072569442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45958.934072569442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45958.934072569442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45958.934072569442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45958.934072569442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45958.934072569442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45958.934072569442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45958.934072569442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45958.934072569442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45958.934072569442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45958.934072569442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45958.934072569442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45958.934072569442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45958.934072569442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45958.934072569442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45958.934072569442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45958.934072569442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45958.934072569442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45958.934072569442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45958.934072569442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45958.934072569442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45958.934072569442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45958.934072569442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45958.934072569442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45958.934072569442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45958.934072569442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45958.934072569442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45958.934072569442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45958.934072569442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45958.934072569442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45958.934072569442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45958.934072569442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45958.934072569442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45958.934072569442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45958.934072569442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45958.934072569442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45958.934072569442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45958.934072569442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45958.934072569442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45958.934072569442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45958.934072569442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45958.934072569442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45958.934072569442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45958.934072569442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45958.934072569442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45958.934072569442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45958.934072569442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45958.934072569442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45958.934072569442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45958.934072569442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45958.934072569442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45958.934072569442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45958.934072569442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45958.934072569442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45958.934072569442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45958.934072569442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45958.934072569442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45958.934072569442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45958.934072569442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45958.934072569442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45958.934072569442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45958.934072569442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45958.934072569442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45958.934072569442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45958.934072569442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45958.934072569442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45958.934072569442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45958.934072569442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45958.934072569442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45958.934072569442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45958.934072569442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45958.934072569442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45958.934072569442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45958.934072569442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45958.934072569442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45958.934072569442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45958.934072569442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45958.934072569442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45958.934072569442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45958.934072569442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45958.934072569442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45958.934072569442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45958.934072569442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45958.934072569442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45958.934072569442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45958.934072569442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45958.934072569442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45958.934072569442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45958.934072569442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45958.934072569442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45958.934072569442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45958.934072569442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45958.934072569442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45958.934072569442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45958.934072569442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45958.934072569442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45958.934072569442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45958.934072569442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45958.934072569442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45958.934072569442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45958.934072569442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45958.934072569442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45958.934072569442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45958.934072569442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45958.934072569442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45958.934072569442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45958.934072569442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45958.934072569442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45958.934072569442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45958.934072569442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45958.934072569442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45958.934072569442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45958.934072569442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45958.934072569442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45958.934072569442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45958.934072569442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45958.934072569442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45958.934072569442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45958.934072569442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45958.934072569442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45958.934072569442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45958.934072569442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45958.934072569442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45958.934072569442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45958.934072569442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45958.934072569442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45958.934072569442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45958.934072569442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45958.934072569442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45958.934072569442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45958.934072569442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45958.934072569442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45958.934072569442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45958.934072569442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45958.934072569442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45958.934072569442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45958.934072569442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45958.934072569442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45958.934072569442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45958.934072569442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45958.934072569442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45958.934072569442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45958.934072569442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45958.934072569442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45958.934072569442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45958.934072569442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45958.934072569442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45958.934072569442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45958.934072569442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45958.934072569442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45958.934072569442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45958.934072569442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45958.934072569442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45958.934072569442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45958.934072569442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45958.934072569442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45958.934072569442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45958.934072569442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45958.934072569442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45958.934072569442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45958.934072569442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45958.934072569442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45958.934072569442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45958.934072569442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45958.934072569442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45958.934072569442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45958.934072569442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45958.934072569442</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255.45335497684573</v>
      </c>
      <c r="H2" s="99">
        <v>45703.474768518521</v>
      </c>
      <c r="I2" s="99" t="str">
        <f>IFERROR(VLOOKUP(D2,DB!A:F,6,0),"")</f>
        <v>SCECO</v>
      </c>
      <c r="J2" s="99" t="str">
        <f>IFERROR(VLOOKUP(D2,DB!A:G,7,0),"")</f>
        <v>Dead</v>
      </c>
      <c r="K2" s="101" t="s">
        <v>39091</v>
      </c>
      <c r="L2" s="94" t="str">
        <f>IFERROR(VLOOKUP(D2,DB!A:I,9,0),"")</f>
        <v>Latis</v>
      </c>
    </row>
    <row r="3" spans="1:16" ht="33.75" customHeight="1">
      <c r="A3" s="119" t="s">
        <v>39092</v>
      </c>
      <c r="B3" s="119" t="str">
        <f>IFERROR(VLOOKUP(D3,DB!A:K,11,0),"")</f>
        <v>R4</v>
      </c>
      <c r="C3" s="120">
        <v>1</v>
      </c>
      <c r="D3" s="94" t="s">
        <v>22454</v>
      </c>
      <c r="E3" s="98" t="s">
        <v>38998</v>
      </c>
      <c r="F3" s="123">
        <v>45958.875694444447</v>
      </c>
      <c r="G3" s="124">
        <f ca="1">IFERROR(NOW()-F3,"")</f>
        <v>5.837812499521533E-2</v>
      </c>
      <c r="H3" s="123">
        <v>45958.746076388888</v>
      </c>
      <c r="I3" s="119" t="str">
        <f>IFERROR(VLOOKUP(D3,DB!A:F,6,0),"")</f>
        <v>SCECO</v>
      </c>
      <c r="J3" s="119" t="str">
        <f>IFERROR(VLOOKUP(D3,DB!A:G,7,0),"")</f>
        <v>Dead</v>
      </c>
      <c r="K3" s="125" t="s">
        <v>39093</v>
      </c>
      <c r="L3" s="121" t="str">
        <f>IFERROR(VLOOKUP(D3,DB!A:I,9,0),"")</f>
        <v>Latis</v>
      </c>
    </row>
    <row r="4" spans="1:16" ht="15" customHeight="1">
      <c r="A4" s="119" t="s">
        <v>39094</v>
      </c>
      <c r="B4" s="119" t="str">
        <f>IFERROR(VLOOKUP(D4,DB!A:K,11,0),"")</f>
        <v>R4</v>
      </c>
      <c r="C4" s="120">
        <v>1</v>
      </c>
      <c r="D4" s="94" t="s">
        <v>25831</v>
      </c>
      <c r="E4" s="98" t="s">
        <v>38998</v>
      </c>
      <c r="F4" s="123">
        <v>45958.893055555556</v>
      </c>
      <c r="G4" s="124">
        <f ca="1">IFERROR(NOW()-F4,"")</f>
        <v>4.1017013885721099E-2</v>
      </c>
      <c r="H4" s="123">
        <v>45958.887465277781</v>
      </c>
      <c r="I4" s="119" t="str">
        <f>IFERROR(VLOOKUP(D4,DB!A:F,6,0),"")</f>
        <v>SCECO</v>
      </c>
      <c r="J4" s="119" t="str">
        <f>IFERROR(VLOOKUP(D4,DB!A:G,7,0),"")</f>
        <v>In progress</v>
      </c>
      <c r="K4" s="125" t="s">
        <v>39095</v>
      </c>
      <c r="L4" s="121" t="str">
        <f>IFERROR(VLOOKUP(D4,DB!A:I,9,0),"")</f>
        <v>Latis</v>
      </c>
    </row>
    <row r="5" spans="1:16" ht="15" customHeight="1">
      <c r="A5" s="119"/>
      <c r="B5" s="119" t="str">
        <f>IFERROR(VLOOKUP(D5,DB!A:K,11,0),"")</f>
        <v/>
      </c>
      <c r="C5" s="120"/>
      <c r="D5" s="121"/>
      <c r="E5" s="98"/>
      <c r="F5" s="123"/>
      <c r="G5" s="124">
        <f ca="1">IFERROR(NOW()-F5,"")</f>
        <v>45958.934072569442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45958.934072569442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45958.934072569442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45958.934072569442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45958.934072569442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45958.934072569442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45958.934072569442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45958.934072569442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45958.934072569442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45958.934072569442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45958.934072569442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45958.934072569442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45958.934072569442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45958.934072569442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45958.934072569442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45958.934072569442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45958.934072569442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45958.934072569442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45958.934072569442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45958.934072569442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45958.934072569442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45958.934072569442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45958.934072569442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45958.934072569442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45958.934072569442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45958.934072569442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45958.934072569442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45958.934072569442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45958.934072569442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45958.934072569442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45958.934072569442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45958.934072569442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45958.934072569442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45958.934072569442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45958.934072569442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45958.934072569442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45958.934072569442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45958.934072569442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45958.934072569442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45958.934072569442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45958.934072569442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45958.934072569442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45958.934072569442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45958.934072569442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45958.934072569442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45958.934072569442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45958.934072569442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45958.934072569442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45958.934072569442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45958.934072569442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45958.934072569442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45958.934072569442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45958.934072569442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45958.934072569442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45958.934072569442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45958.934072569442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45958.934072569442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45958.934072569442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45958.934072569442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45958.934072569442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45958.934072569442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45958.934072569442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45958.934072569442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45958.934072569442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45958.934072569442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45958.934072569442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45958.934072569442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45958.934072569442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45958.934072569442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45958.934072569442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45958.934072569442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45958.934072569442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45958.934072569442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45958.934072569442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45958.934072569442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45958.934072569442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45958.934072569442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45958.934072569442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45958.934072569442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45958.934072569442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45958.934072569442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45958.934072569442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45958.934072569442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45958.934072569442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45958.934072569442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45958.934072569442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45958.934072569442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45958.934072569442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45958.934072569442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45958.934072569442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45958.934072569442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45958.934072569442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45958.934072569442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45958.934072569442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45958.934072569442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45958.934072569442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45958.934072569442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45958.934072569442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45958.934072569442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45958.934072569442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45958.934072569442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45958.934072569442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45958.934072569442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45958.934072569442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45958.934072569442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45958.934072569442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45958.934072569442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45958.934072569442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45958.934072569442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45958.934072569442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45958.934072569442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45958.934072569442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45958.934072569442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45958.934072569442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45958.934072569442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45958.934072569442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45958.934072569442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45958.934072569442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45958.934072569442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45958.934072569442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45958.934072569442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45958.934072569442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45958.934072569442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45958.934072569442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45958.934072569442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45958.934072569442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45958.934072569442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45958.934072569442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45958.934072569442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45958.934072569442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45958.934072569442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45958.934072569442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45958.934072569442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45958.934072569442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45958.934072569442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45958.934072569442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45958.934072569442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45958.934072569442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45958.934072569442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45958.934072569442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45958.934072569442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45958.934072569442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45958.934072569442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45958.934072569442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45958.934072569442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45958.934072569442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45958.934072569442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45958.934072569442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45958.934072569442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45958.934072569442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45958.934072569442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45958.934072569442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45958.934072569442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45958.934072569442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45958.934072569442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45958.934072569442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45958.934072569442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45958.934072569442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45958.934072569442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45958.934072569442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45958.934072569442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45958.934072569442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45958.934072569442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45958.934072569442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45958.934072569442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45958.934072569442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45958.934072569442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45958.934072569442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45958.934072569442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45958.934072569442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45958.934072569442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45958.934072569442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45958.934072569442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45958.934072569442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45958.934072569442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45958.934072569442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45958.934072569442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E17" sqref="E1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67.102012384253612</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32.745195254625287</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10.272961458329519</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33771</v>
      </c>
      <c r="E5" s="152" t="s">
        <v>38998</v>
      </c>
      <c r="F5" s="153">
        <v>45958.916956018518</v>
      </c>
      <c r="G5" s="154">
        <f ca="1">IFERROR(NOW()-F5,"")</f>
        <v>1.7116550923674367E-2</v>
      </c>
      <c r="H5" s="153">
        <v>45958.903761574074</v>
      </c>
      <c r="I5" s="152" t="str">
        <f>IFERROR(VLOOKUP(D5,DB!A:F,6,0),"")</f>
        <v>Generator-SG</v>
      </c>
      <c r="J5" s="152" t="str">
        <f>IFERROR(VLOOKUP(D5,DB!A:G,7,0),"")</f>
        <v>Dead</v>
      </c>
      <c r="K5" s="152" t="s">
        <v>39103</v>
      </c>
      <c r="L5" s="152" t="str">
        <f>IFERROR(VLOOKUP(D5,DB!A:I,9,0),"")</f>
        <v>Latis</v>
      </c>
    </row>
    <row r="6" spans="1:13" ht="15">
      <c r="A6" s="152"/>
      <c r="B6" s="152" t="str">
        <f>IFERROR(VLOOKUP(D6,DB!A:K,11,0),"")</f>
        <v/>
      </c>
      <c r="C6" s="152"/>
      <c r="D6" s="169"/>
      <c r="E6" s="152"/>
      <c r="F6" s="153"/>
      <c r="G6" s="154">
        <f ca="1">IFERROR(NOW()-F6,"")</f>
        <v>45958.934072569442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45958.934072569442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45958.934072569442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45958.934072569442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45958.934072569442</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45958.934072569442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45958.934072569442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45958.934072569442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45958.934072569442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45958.934072569442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45958.934072569442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45958.934072569442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45958.934072569442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45958.934072569442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45958.934072569442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45958.934072569442</v>
      </c>
      <c r="H21" s="153"/>
      <c r="I21" s="152" t="str">
        <f>IFERROR(VLOOKUP(D21,DB!A:F,6,0),"")</f>
        <v/>
      </c>
      <c r="J21" s="152" t="str">
        <f>IFERROR(VLOOKUP(D21,DB!A:G,7,0),"")</f>
        <v/>
      </c>
      <c r="K21" s="152"/>
      <c r="L21" s="152" t="str">
        <f>IFERROR(VLOOKUP(D21,DB!A:I,9,0),"")</f>
        <v/>
      </c>
    </row>
    <row r="22" spans="1:12" ht="15.75">
      <c r="A22" s="152"/>
      <c r="B22" s="152" t="str">
        <f>IFERROR(VLOOKUP(D22,DB!A:K,11,0),"")</f>
        <v/>
      </c>
      <c r="C22" s="152"/>
      <c r="D22" s="179"/>
      <c r="E22" s="152"/>
      <c r="F22" s="153"/>
      <c r="G22" s="154">
        <f ca="1">IFERROR(NOW()-F22,"")</f>
        <v>45958.934072569442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45958.934072569442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45958.934072569442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45958.934072569442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45958.934072569442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45958.934072569442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45958.934072569442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45958.934072569442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45958.934072569442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45958.934072569442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45958.934072569442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45958.934072569442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45958.934072569442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45958.934072569442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45958.934072569442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45958.934072569442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45958.934072569442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45958.934072569442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45958.934072569442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45958.934072569442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45958.934072569442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45958.934072569442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45958.934072569442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45958.934072569442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45958.934072569442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45958.934072569442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45958.934072569442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45958.934072569442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45958.934072569442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45958.934072569442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45958.934072569442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45958.934072569442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45958.934072569442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45958.934072569442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45958.934072569442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45958.934072569442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45958.934072569442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45958.934072569442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45958.934072569442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45958.934072569442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45958.934072569442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45958.934072569442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45958.934072569442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45958.934072569442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45958.934072569442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45958.934072569442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45958.934072569442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45958.934072569442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45958.934072569442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45958.934072569442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45958.934072569442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45958.934072569442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45958.934072569442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45958.934072569442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45958.934072569442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45958.934072569442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45958.934072569442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45958.934072569442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45958.934072569442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45958.934072569442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45958.934072569442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45958.934072569442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45958.934072569442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45958.934072569442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45958.934072569442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45958.934072569442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45958.934072569442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45958.934072569442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45958.934072569442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45958.934072569442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45958.934072569442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45958.934072569442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45958.934072569442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45958.934072569442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45958.934072569442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45958.934072569442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45958.934072569442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45958.934072569442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45958.934072569442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45958.934072569442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45958.934072569442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45958.934072569442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45958.934072569442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45958.934072569442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45958.934072569442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45958.934072569442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45958.934072569442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45958.934072569442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45958.934072569442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45958.934072569442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45958.934072569442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45958.934072569442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45958.934072569442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45958.934072569442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45958.934072569442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45958.934072569442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45958.934072569442</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45958.934072569442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45958.934072569442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45958.934072569442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45958.934072569442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45958.934072569442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45958.934072569442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45958.934072569442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45958.934072569442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45958.934072569442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45958.934072569442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45958.934072569442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45958.934072569442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45958.934072569442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45958.934072569442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45958.934072569442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45958.934072569442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45958.934072569442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45958.934072569442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45958.934072569442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45958.934072569442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45958.934072569442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45958.934072569442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45958.934072569442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45958.934072569442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45958.934072569442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45958.934072569442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45958.934072569442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45958.934072569442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45958.934072569442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45958.934072569442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45958.934072569442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45958.934072569442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45958.934072569442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45958.934072569442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45958.934072569442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45958.934072569442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45958.934072569442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45958.934072569442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45958.934072569442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45958.934072569442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45958.934072569442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45958.934072569442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45958.934072569442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45958.934072569442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45958.934072569442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45958.934072569442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45958.934072569442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45958.934072569442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45958.934072569442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45958.934072569442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45958.934072569442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45958.934072569442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45958.934072569442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45958.934072569442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45958.934072569442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45958.934072569442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45958.934072569442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45958.934072569442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45958.934072569442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45958.934072569442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45958.934072569442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45958.934072569442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45958.934072569442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45958.934072569442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45958.934072569442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45958.934072569442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45958.934072569442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45958.934072569442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45958.934072569442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45958.934072569442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45958.934072569442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45958.934072569442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45958.934072569442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45958.934072569442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45958.934072569442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45958.934072569442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45958.934072569442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45958.934072569442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45958.934072569442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45958.934072569442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45958.934072569442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45958.934072569442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45958.934072569442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45958.934072569442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45958.934072569442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45958.934072569442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45958.934072569442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45958.934072569442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45958.934072569442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45958.934072569442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45958.934072569442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45958.934072569442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45958.934072569442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45958.934072569442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45958.934072569442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45958.934072569442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45958.934072569442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45958.934072569442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45958.934072569442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45958.934072569442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45958.934072569442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45958.934072569442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45958.934072569442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45958.934072569442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45958.934072569442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45958.934072569442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45958.934072569442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45958.934072569442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45958.934072569442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45958.934072569442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45958.934072569442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45958.934072569442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45958.934072569442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45958.934072569442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45958.934072569442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45958.934072569442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45958.934072569442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45958.934072569442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45958.934072569442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45958.934072569442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45958.934072569442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45958.934072569442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45958.934072569442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45958.934072569442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45958.934072569442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45958.934072569442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45958.934072569442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45958.934072569442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45958.934072569442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45958.934072569442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45958.934072569442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45958.934072569442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45958.934072569442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45958.934072569442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45958.934072569442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45958.934072569442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45958.934072569442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45958.934072569442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45958.934072569442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45958.934072569442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45958.934072569442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45958.934072569442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45958.934072569442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45958.934072569442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45958.934072569442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45958.934072569442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45958.934072569442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45958.934072569442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45958.934072569442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45958.934072569442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45958.934072569442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45958.934072569442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45958.934072569442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45958.934072569442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45958.934072569442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45958.934072569442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45958.934072569442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45958.934072569442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45958.934072569442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45958.934072569442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45958.934072569442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45958.934072569442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45958.934072569442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45958.934072569442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45958.934072569442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45958.934072569442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45958.934072569442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45958.934072569442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45958.934072569442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45958.934072569442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45958.934072569442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45958.934072569442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45958.934072569442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45958.934072569442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45958.934072569442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45958.934072569442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45958.934072569442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45958.934072569442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45958.934072569442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45958.934072569442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45958.934072569442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45958.934072569442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45958.934072569442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45958.934072569442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45958.934072569442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45958.934072569442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45958.934072569442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45958.934072569442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45958.934072569442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45958.934072569442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45958.934072569442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45958.934072569442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45958.934072569442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45958.934072569442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45958.934072569442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45958.934072569442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45958.934072569442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45958.934072569442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45958.934072569442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45958.934072569442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45958.934072569442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45958.934072569442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45958.934072569442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45958.934072569442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45958.934072569442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45958.934072569442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45958.934072569442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45958.934072569442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45958.934072569442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45958.934072569442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45958.934072569442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45958.934072569442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45958.934072569442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45958.934072569442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45958.934072569442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45958.934072569442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45958.934072569442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45958.934072569442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45958.934072569442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45958.934072569442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45958.934072569442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45958.934072569442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45958.934072569442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45958.934072569442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45958.934072569442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45958.934072569442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45958.934072569442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45958.934072569442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45958.934072569442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45958.934072569442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45958.934072569442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45958.934072569442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45958.934072569442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45958.934072569442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45958.934072569442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45958.934072569442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45958.934072569442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45958.934072569442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45958.934072569442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45958.934072569442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45958.934072569442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45958.934072569442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45958.934072569442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45958.934072569442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45958.934072569442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45958.934072569442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45958.934072569442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45958.934072569442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45958.934072569442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45958.934072569442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45958.934072569442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45958.934072569442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45958.934072569442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45958.934072569442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45958.934072569442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45958.934072569442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45958.934072569442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45958.934072569442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45958.934072569442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45958.934072569442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45958.934072569442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45958.934072569442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45958.934072569442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45958.934072569442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45958.934072569442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45958.934072569442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45958.934072569442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45958.934072569442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45958.934072569442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45958.934072569442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45958.934072569442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45958.934072569442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45958.934072569442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45958.934072569442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45958.934072569442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45958.934072569442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45958.934072569442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45958.934072569442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45958.934072569442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45958.934072569442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45958.934072569442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45958.934072569442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45958.934072569442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45958.934072569442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45958.934072569442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45958.934072569442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45958.934072569442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45958.934072569442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45958.934072569442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45958.934072569442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45958.934072569442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45958.934072569442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45958.934072569442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45958.934072569442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45958.934072569442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45958.934072569442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45958.934072569442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45958.934072569442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45958.934072569442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45958.934072569442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45958.934072569442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45958.934072569442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45958.934072569442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45958.934072569442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45958.934072569442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45958.934072569442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45958.934072569442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45958.934072569442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45958.934072569442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45958.934072569442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45958.934072569442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45958.934072569442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45958.934072569442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45958.934072569442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45958.934072569442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45958.934072569442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45958.934072569442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45958.934072569442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45958.934072569442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45958.934072569442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45958.934072569442</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39104</v>
      </c>
      <c r="B2" s="174" t="str">
        <f>IFERROR(VLOOKUP(D2,DB!A:K,11,0),"")</f>
        <v>R6</v>
      </c>
      <c r="C2" s="175">
        <v>1</v>
      </c>
      <c r="D2" s="174" t="s">
        <v>34942</v>
      </c>
      <c r="E2" s="106" t="s">
        <v>38998</v>
      </c>
      <c r="F2" s="176">
        <v>45958.779328703706</v>
      </c>
      <c r="G2" s="116">
        <f ca="1">IFERROR(NOW()-F2,"-")</f>
        <v>0.15474363425892079</v>
      </c>
      <c r="H2" s="176">
        <v>45958.773611111108</v>
      </c>
      <c r="I2" s="174" t="str">
        <f>IFERROR(VLOOKUP(D2,DB!A:F,6,0),"")</f>
        <v>Generator-SG</v>
      </c>
      <c r="J2" s="174" t="str">
        <f>IFERROR(VLOOKUP(D2,DB!A:G,7,0),"")</f>
        <v>Vandalized</v>
      </c>
      <c r="K2" s="177" t="s">
        <v>39105</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c r="B3" s="103" t="str">
        <f>IFERROR(VLOOKUP(D3,DB!A:K,11,0),"")</f>
        <v/>
      </c>
      <c r="C3" s="105"/>
      <c r="D3" s="169"/>
      <c r="E3" s="106"/>
      <c r="F3" s="107"/>
      <c r="G3" s="77">
        <f ca="1">IFERROR(NOW()-F3,"-")</f>
        <v>45958.934072569442</v>
      </c>
      <c r="H3" s="107"/>
      <c r="I3" s="103" t="str">
        <f>IFERROR(VLOOKUP(D3,DB!A:F,6,0),"")</f>
        <v/>
      </c>
      <c r="J3" s="102" t="str">
        <f>IFERROR(VLOOKUP(D3,DB!A:G,7,0),"")</f>
        <v/>
      </c>
      <c r="K3" s="108"/>
      <c r="L3" s="109" t="str">
        <f>IFERROR(VLOOKUP(D3,DB!A:I,9,0),"")</f>
        <v/>
      </c>
    </row>
    <row r="4" spans="1:16383" ht="30" customHeight="1">
      <c r="A4" s="104"/>
      <c r="B4" s="103" t="str">
        <f>IFERROR(VLOOKUP(D4,DB!A:K,11,0),"")</f>
        <v/>
      </c>
      <c r="C4" s="105"/>
      <c r="D4" s="169"/>
      <c r="E4" s="106"/>
      <c r="F4" s="107"/>
      <c r="G4" s="77">
        <f ca="1">IFERROR(NOW()-F4,"-")</f>
        <v>45958.934072569442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45958.934072569442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45958.934072569442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45958.934072569442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45958.934072569442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45958.934072569442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45958.934072569442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45958.934072569442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45958.934072569442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45958.934072569442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45958.934072569442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45958.934072569442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45958.934072569442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45958.934072569442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45958.934072569442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45958.934072569442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45958.934072569442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45958.934072569442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45958.934072569442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45958.934072569442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45958.934072569442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45958.934072569442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45958.934072569442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45958.934072569442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45958.934072569442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45958.934072569442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45958.934072569442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45958.934072569442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45958.934072569442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45958.934072569442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45958.934072569442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45958.934072569442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45958.934072569442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45958.934072569442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45958.934072569442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45958.934072569442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45958.934072569442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45958.934072569442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45958.934072569442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45958.934072569442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45958.934072569442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45958.934072569442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45958.934072569442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45958.934072569442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45958.934072569442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45958.934072569442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45958.934072569442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45958.934072569442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45958.934072569442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45958.934072569442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45958.934072569442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45958.934072569442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45958.934072569442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45958.934072569442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45958.934072569442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45958.934072569442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45958.934072569442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45958.934072569442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45958.934072569442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45958.934072569442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45958.934072569442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45958.934072569442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45958.934072569442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45958.934072569442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45958.934072569442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45958.934072569442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45958.934072569442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45958.934072569442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45958.934072569442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45958.934072569442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45958.934072569442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45958.934072569442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45958.934072569442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45958.934072569442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45958.934072569442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45958.934072569442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45958.934072569442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45958.934072569442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45958.934072569442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45958.934072569442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45958.934072569442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45958.934072569442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45958.934072569442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45958.934072569442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45958.934072569442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45958.934072569442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45958.934072569442</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2025-10-28T19:25:16Z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