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58" documentId="120_S{2AC9BD13-BADA-5192-A53E-5A8FF88502F6}" xr6:coauthVersionLast="47" xr6:coauthVersionMax="47" xr10:uidLastSave="{CFA67AF1-730B-4905-B903-B0DC9995C76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<sst xmlns="http://schemas.openxmlformats.org/spreadsheetml/2006/main" count="180312" uniqueCount="39135">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</sst>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313.82270648147824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45976.771132407404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45976.771132407404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45976.771132407404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45976.771132407404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45976.771132407404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45976.771132407404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45976.771132407404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45976.771132407404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45976.771132407404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45976.771132407404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45976.771132407404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45976.771132407404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45976.771132407404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45976.771132407404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45976.771132407404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45976.771132407404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45976.771132407404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45976.771132407404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45976.771132407404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45976.771132407404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45976.771132407404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45976.771132407404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45976.771132407404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45976.771132407404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45976.771132407404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45976.771132407404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45976.771132407404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45976.771132407404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45976.771132407404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45976.771132407404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45976.771132407404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45976.771132407404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45976.771132407404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45976.771132407404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45976.771132407404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45976.771132407404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45976.771132407404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45976.771132407404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45976.771132407404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45976.771132407404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45976.771132407404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45976.771132407404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45976.771132407404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45976.771132407404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45976.771132407404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45976.771132407404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45976.771132407404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45976.771132407404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45976.771132407404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45976.771132407404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45976.771132407404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45976.771132407404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45976.771132407404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45976.771132407404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45976.771132407404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45976.771132407404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45976.771132407404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45976.771132407404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45976.771132407404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45976.771132407404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45976.771132407404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45976.771132407404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45976.771132407404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45976.771132407404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45976.771132407404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45976.771132407404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45976.771132407404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45976.771132407404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45976.771132407404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45976.771132407404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45976.771132407404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45976.771132407404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45976.771132407404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45976.771132407404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45976.771132407404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45976.771132407404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45976.771132407404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45976.771132407404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45976.771132407404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45976.771132407404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45976.771132407404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45976.771132407404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45976.771132407404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45976.771132407404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45976.771132407404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45976.771132407404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151.7712944444429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0.33478981481312076</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4.8042129623354413E-2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4.2185648148006294E-2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45976.771132407404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45976.771132407404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45976.771132407404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45976.771132407404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45976.771132407404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45976.771132407404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45976.771132407404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45976.771132407404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45976.771132407404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45976.771132407404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45976.771132407404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45976.771132407404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45976.771132407404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45976.771132407404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45976.771132407404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45976.771132407404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45976.771132407404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45976.771132407404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45976.771132407404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45976.771132407404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45976.771132407404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45976.771132407404</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45976.771132407404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45976.771132407404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45976.771132407404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45976.771132407404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45976.771132407404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45976.771132407404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45976.771132407404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45976.771132407404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45976.771132407404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45976.771132407404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45976.771132407404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45976.771132407404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45976.771132407404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45976.771132407404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45976.771132407404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45976.771132407404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45976.771132407404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45976.771132407404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45976.771132407404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45976.771132407404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45976.771132407404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45976.771132407404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45976.771132407404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45976.771132407404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45976.771132407404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45976.771132407404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45976.771132407404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45976.771132407404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45976.771132407404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45976.771132407404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45976.771132407404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45976.771132407404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45976.771132407404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45976.771132407404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45976.771132407404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45976.771132407404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45976.771132407404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45976.771132407404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45976.771132407404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45976.771132407404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45976.771132407404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45976.771132407404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45976.771132407404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45976.771132407404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45976.771132407404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45976.771132407404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45976.771132407404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45976.771132407404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45976.771132407404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45976.771132407404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45976.771132407404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45976.771132407404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45976.771132407404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45976.771132407404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45976.771132407404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45976.771132407404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45976.771132407404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45976.771132407404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45976.771132407404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45976.771132407404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45976.771132407404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45976.771132407404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45976.771132407404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45976.771132407404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45976.771132407404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45976.771132407404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45976.771132407404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45976.771132407404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45976.771132407404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45976.771132407404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45976.771132407404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45976.771132407404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45976.771132407404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45976.771132407404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45976.771132407404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45976.771132407404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45976.771132407404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45976.771132407404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45976.771132407404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45976.771132407404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45976.771132407404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45976.771132407404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45976.771132407404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45976.771132407404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45976.771132407404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45976.771132407404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45976.771132407404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45976.771132407404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45976.771132407404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45976.771132407404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45976.771132407404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45976.771132407404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45976.771132407404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45976.771132407404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45976.771132407404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45976.771132407404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45976.771132407404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45976.771132407404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45976.771132407404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45976.771132407404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45976.771132407404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45976.771132407404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45976.771132407404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45976.771132407404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45976.771132407404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45976.771132407404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45976.771132407404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45976.771132407404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45976.771132407404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45976.771132407404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45976.771132407404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45976.771132407404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45976.771132407404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45976.771132407404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45976.771132407404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45976.771132407404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45976.771132407404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45976.771132407404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45976.771132407404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45976.771132407404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45976.771132407404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45976.771132407404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45976.771132407404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45976.771132407404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45976.771132407404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45976.771132407404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45976.771132407404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45976.771132407404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45976.771132407404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45976.771132407404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45976.771132407404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45976.771132407404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45976.771132407404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45976.771132407404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45976.771132407404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45976.771132407404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45976.771132407404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45976.771132407404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45976.771132407404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45976.771132407404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45976.771132407404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45976.771132407404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45976.771132407404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45976.771132407404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45976.771132407404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45976.771132407404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45976.771132407404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45976.771132407404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45976.771132407404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45976.771132407404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45976.771132407404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45976.771132407404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45976.771132407404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45976.771132407404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45976.771132407404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45976.771132407404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45976.771132407404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45976.771132407404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45976.771132407404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45976.771132407404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45976.771132407404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45976.771132407404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45976.771132407404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45976.771132407404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45976.771132407404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45976.771132407404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45976.771132407404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45976.771132407404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45976.771132407404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45976.771132407404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45976.771132407404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45976.771132407404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45976.771132407404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45976.771132407404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45976.771132407404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45976.771132407404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45976.771132407404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45976.771132407404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45976.771132407404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45976.771132407404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45976.771132407404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45976.771132407404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45976.771132407404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45976.771132407404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45976.771132407404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45976.771132407404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45976.771132407404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45976.771132407404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45976.771132407404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45976.771132407404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45976.771132407404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45976.771132407404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45976.771132407404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45976.771132407404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45976.771132407404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45976.771132407404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45976.771132407404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45976.771132407404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45976.771132407404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45976.771132407404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45976.771132407404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45976.771132407404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45976.771132407404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45976.771132407404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45976.771132407404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45976.771132407404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45976.771132407404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45976.771132407404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45976.771132407404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45976.771132407404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45976.771132407404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45976.771132407404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45976.771132407404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45976.771132407404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45976.771132407404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45976.771132407404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45976.771132407404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45976.771132407404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45976.771132407404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45976.771132407404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45976.771132407404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45976.771132407404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45976.771132407404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45976.771132407404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45976.771132407404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45976.771132407404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45976.771132407404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45976.771132407404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45976.771132407404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45976.771132407404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45976.771132407404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45976.771132407404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45976.771132407404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45976.771132407404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45976.771132407404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45976.771132407404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45976.771132407404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45976.771132407404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45976.771132407404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45976.771132407404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45976.771132407404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45976.771132407404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45976.771132407404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45976.771132407404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45976.771132407404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45976.771132407404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45976.771132407404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45976.771132407404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45976.771132407404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45976.771132407404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45976.771132407404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45976.771132407404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45976.771132407404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45976.771132407404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45976.771132407404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45976.771132407404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45976.771132407404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45976.771132407404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45976.771132407404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45976.771132407404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45976.771132407404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45976.771132407404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45976.771132407404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45976.771132407404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45976.771132407404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45976.771132407404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45976.771132407404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45976.771132407404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45976.771132407404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45976.771132407404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45976.771132407404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45976.771132407404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45976.771132407404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45976.771132407404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45976.771132407404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45976.771132407404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45976.771132407404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45976.771132407404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45976.771132407404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45976.771132407404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45976.771132407404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45976.771132407404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45976.771132407404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45976.771132407404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45976.771132407404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45976.771132407404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45976.771132407404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45976.771132407404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45976.771132407404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45976.771132407404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45976.771132407404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45976.771132407404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45976.771132407404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45976.771132407404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45976.771132407404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45976.771132407404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45976.771132407404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45976.771132407404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45976.771132407404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45976.771132407404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45976.771132407404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45976.771132407404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45976.771132407404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45976.771132407404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45976.771132407404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45976.771132407404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45976.771132407404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45976.771132407404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45976.771132407404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45976.771132407404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45976.771132407404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45976.771132407404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45976.771132407404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45976.771132407404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45976.771132407404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45976.771132407404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45976.771132407404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45976.771132407404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45976.771132407404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45976.771132407404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45976.771132407404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45976.771132407404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45976.771132407404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45976.771132407404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45976.771132407404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45976.771132407404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45976.771132407404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45976.771132407404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45976.771132407404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45976.771132407404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45976.771132407404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45976.771132407404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45976.771132407404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45976.771132407404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45976.771132407404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45976.771132407404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45976.771132407404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45976.771132407404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45976.771132407404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45976.771132407404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45976.771132407404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45976.771132407404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45976.771132407404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45976.771132407404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45976.771132407404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45976.771132407404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45976.771132407404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45976.771132407404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45976.771132407404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45976.771132407404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45976.771132407404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45976.771132407404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45976.771132407404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45976.771132407404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45976.771132407404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45976.771132407404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45976.771132407404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45976.771132407404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45976.771132407404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45976.771132407404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45976.771132407404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45976.771132407404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45976.771132407404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45976.771132407404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45976.771132407404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45976.771132407404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45976.771132407404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45976.771132407404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45976.771132407404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45976.771132407404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45976.771132407404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45976.771132407404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45976.771132407404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45976.771132407404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45976.771132407404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45976.771132407404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45976.771132407404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45976.771132407404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45976.771132407404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45976.771132407404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45976.771132407404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45976.771132407404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45976.771132407404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45976.771132407404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45976.771132407404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45976.771132407404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45976.771132407404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45976.771132407404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45976.771132407404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45976.771132407404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45976.771132407404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45976.771132407404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45976.771132407404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45976.771132407404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45976.771132407404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45976.771132407404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45976.771132407404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45976.771132407404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45976.771132407404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45976.771132407404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45976.771132407404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45976.771132407404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45976.771132407404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45976.771132407404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45976.771132407404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45976.771132407404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45976.771132407404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45976.771132407404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45976.771132407404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45976.771132407404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45976.771132407404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45976.771132407404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45976.771132407404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45976.771132407404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45976.771132407404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45976.771132407404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45976.771132407404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45976.771132407404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45976.771132407404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45976.771132407404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45976.771132407404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45976.771132407404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45976.771132407404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45976.771132407404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45976.771132407404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45976.771132407404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45976.771132407404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45976.771132407404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45976.771132407404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45976.771132407404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45976.771132407404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45976.771132407404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45976.771132407404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45976.771132407404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45976.771132407404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45976.771132407404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45976.771132407404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45976.771132407404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45976.771132407404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45976.771132407404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45976.771132407404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45976.771132407404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45976.771132407404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45976.771132407404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45976.771132407404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45976.771132407404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45976.771132407404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45976.771132407404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45976.771132407404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45976.771132407404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45976.771132407404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45976.771132407404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45976.771132407404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45976.771132407404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45976.771132407404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45976.771132407404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45976.771132407404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45976.771132407404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45976.771132407404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45976.771132407404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45976.771132407404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45976.771132407404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45976.771132407404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45976.771132407404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45976.771132407404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45976.771132407404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45976.771132407404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45976.771132407404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45976.771132407404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45976.771132407404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45976.771132407404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45976.771132407404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45976.771132407404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45976.771132407404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45976.771132407404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45976.771132407404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45976.771132407404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45976.771132407404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45976.771132407404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45976.771132407404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45976.771132407404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45976.771132407404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45976.771132407404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45976.771132407404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45976.771132407404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45976.771132407404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45976.771132407404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45976.771132407404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45976.771132407404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45976.771132407404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45976.771132407404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45976.771132407404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45976.771132407404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45976.771132407404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45976.771132407404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45976.771132407404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45976.771132407404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45976.771132407404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45976.771132407404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45976.771132407404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45976.771132407404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45976.771132407404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45976.771132407404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45976.771132407404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45976.771132407404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45976.771132407404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45976.771132407404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45976.771132407404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45976.771132407404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45976.771132407404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45976.771132407404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45976.771132407404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45976.771132407404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45976.771132407404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45976.771132407404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45976.771132407404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45976.771132407404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45976.771132407404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45976.771132407404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45976.771132407404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45976.771132407404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45976.771132407404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45976.771132407404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45976.771132407404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45976.771132407404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45976.771132407404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45976.771132407404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45976.771132407404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45976.771132407404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45976.771132407404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45976.771132407404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45976.771132407404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45976.771132407404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45976.771132407404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45976.771132407404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45976.771132407404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45976.771132407404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45976.771132407404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45976.771132407404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45976.771132407404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45976.771132407404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45976.771132407404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45976.771132407404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45976.771132407404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45976.771132407404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45976.771132407404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45976.771132407404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45976.771132407404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45976.771132407404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45976.771132407404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45976.771132407404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45976.771132407404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45976.771132407404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45976.771132407404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45976.771132407404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45976.771132407404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45976.771132407404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45976.771132407404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45976.771132407404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45976.771132407404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45976.771132407404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45976.771132407404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45976.771132407404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45976.771132407404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45976.771132407404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45976.771132407404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45976.771132407404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45976.771132407404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45976.771132407404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45976.771132407404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45976.771132407404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45976.771132407404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45976.771132407404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45976.771132407404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45976.771132407404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45976.771132407404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45976.771132407404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45976.771132407404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45976.771132407404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45976.771132407404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45976.771132407404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45976.771132407404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45976.771132407404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45976.771132407404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45976.771132407404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45976.771132407404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45976.771132407404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45976.771132407404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45976.771132407404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45976.771132407404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45976.771132407404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45976.771132407404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45976.771132407404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45976.771132407404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45976.771132407404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45976.771132407404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45976.771132407404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45976.771132407404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45976.771132407404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45976.771132407404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45976.771132407404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45976.771132407404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45976.771132407404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45976.771132407404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45976.771132407404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45976.771132407404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45976.771132407404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45976.771132407404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45976.771132407404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45976.771132407404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45976.771132407404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45976.771132407404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45976.771132407404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45976.771132407404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45976.771132407404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45976.771132407404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45976.771132407404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45976.771132407404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45976.771132407404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45976.771132407404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45976.771132407404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45976.771132407404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45976.771132407404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45976.771132407404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45976.771132407404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45976.771132407404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45976.771132407404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45976.771132407404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45976.771132407404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45976.771132407404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45976.771132407404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45976.771132407404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45976.771132407404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45976.771132407404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45976.771132407404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45976.771132407404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45976.771132407404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45976.771132407404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45976.771132407404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45976.771132407404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45976.771132407404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45976.771132407404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45976.771132407404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45976.771132407404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45976.771132407404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45976.771132407404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45976.771132407404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45976.771132407404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45976.771132407404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45976.771132407404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45976.771132407404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45976.771132407404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45976.771132407404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45976.771132407404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45976.771132407404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45976.771132407404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45976.771132407404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45976.771132407404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45976.771132407404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45976.771132407404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45976.771132407404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45976.771132407404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45976.771132407404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45976.771132407404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45976.771132407404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45976.771132407404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45976.771132407404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45976.771132407404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45976.771132407404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45976.771132407404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45976.771132407404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45976.771132407404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45976.771132407404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45976.771132407404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45976.771132407404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45976.771132407404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45976.771132407404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45976.771132407404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45976.771132407404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45976.771132407404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45976.771132407404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45976.771132407404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45976.771132407404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45976.771132407404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45976.771132407404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45976.771132407404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45976.771132407404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45976.771132407404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45976.771132407404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45976.771132407404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45976.771132407404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45976.771132407404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45976.771132407404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45976.771132407404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45976.771132407404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45976.771132407404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45976.771132407404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45976.771132407404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45976.771132407404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45976.771132407404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45976.771132407404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45976.771132407404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45976.771132407404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45976.771132407404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45976.771132407404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45976.771132407404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45976.771132407404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45976.771132407404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45976.771132407404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45976.771132407404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45976.771132407404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45976.771132407404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45976.771132407404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45976.771132407404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45976.771132407404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45976.771132407404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45976.771132407404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45976.771132407404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45976.771132407404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45976.771132407404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45976.771132407404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45976.771132407404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45976.771132407404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45976.771132407404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45976.771132407404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45976.771132407404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45976.771132407404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45976.771132407404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45976.771132407404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45976.771132407404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45976.771132407404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45976.771132407404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45976.771132407404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45976.771132407404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45976.771132407404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45976.771132407404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45976.771132407404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45976.771132407404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45976.771132407404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45976.771132407404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45976.771132407404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45976.771132407404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45976.771132407404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45976.771132407404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45976.771132407404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45976.771132407404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45976.771132407404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45976.771132407404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45976.771132407404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45976.771132407404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45976.771132407404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45976.771132407404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45976.771132407404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45976.771132407404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45976.771132407404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45976.771132407404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45976.771132407404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45976.771132407404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45976.771132407404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45976.771132407404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45976.771132407404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45976.771132407404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45976.771132407404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45976.771132407404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45976.771132407404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45976.771132407404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45976.771132407404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45976.771132407404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45976.771132407404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45976.771132407404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45976.771132407404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45976.771132407404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45976.771132407404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45976.771132407404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45976.771132407404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45976.771132407404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45976.771132407404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45976.771132407404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45976.771132407404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45976.771132407404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45976.771132407404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45976.771132407404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45976.771132407404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45976.771132407404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45976.771132407404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45976.771132407404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45976.771132407404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45976.771132407404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45976.771132407404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45976.771132407404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45976.771132407404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45976.771132407404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45976.771132407404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45976.771132407404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45976.771132407404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45976.771132407404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45976.771132407404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45976.771132407404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45976.771132407404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45976.771132407404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45976.771132407404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45976.771132407404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45976.771132407404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45976.771132407404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45976.771132407404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45976.771132407404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45976.771132407404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45976.771132407404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45976.771132407404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45976.771132407404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45976.771132407404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45976.771132407404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45976.771132407404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45976.771132407404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45976.771132407404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45976.771132407404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45976.771132407404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45976.771132407404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45976.771132407404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45976.771132407404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45976.771132407404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45976.771132407404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45976.771132407404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45976.771132407404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45976.771132407404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45976.771132407404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45976.771132407404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45976.771132407404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45976.771132407404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45976.771132407404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45976.771132407404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45976.771132407404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45976.771132407404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45976.771132407404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45976.771132407404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45976.771132407404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45976.771132407404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45976.771132407404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45976.771132407404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45976.771132407404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45976.771132407404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45976.771132407404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45976.771132407404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45976.771132407404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45976.771132407404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45976.771132407404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45976.771132407404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45976.771132407404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45976.771132407404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45976.771132407404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45976.771132407404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45976.771132407404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45976.771132407404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45976.771132407404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45976.771132407404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45976.771132407404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45976.771132407404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45976.771132407404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45976.771132407404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45976.771132407404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45976.771132407404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45976.771132407404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45976.771132407404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45976.771132407404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45976.771132407404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45976.771132407404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45976.771132407404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45976.771132407404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45976.771132407404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45976.771132407404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45976.771132407404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45976.771132407404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45976.771132407404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45976.771132407404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45976.771132407404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45976.771132407404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45976.771132407404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45976.771132407404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45976.771132407404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45976.771132407404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45976.771132407404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45976.771132407404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45976.771132407404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45976.771132407404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45976.771132407404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45976.771132407404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45976.771132407404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45976.771132407404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45976.771132407404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45976.771132407404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45976.771132407404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45976.771132407404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45976.771132407404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45976.771132407404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45976.771132407404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45976.771132407404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45976.771132407404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45976.771132407404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45976.771132407404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45976.771132407404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45976.771132407404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45976.771132407404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45976.771132407404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45976.771132407404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45976.771132407404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45976.771132407404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45976.771132407404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45976.771132407404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45976.771132407404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45976.771132407404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45976.771132407404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45976.771132407404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45976.771132407404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45976.771132407404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45976.771132407404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45976.771132407404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45976.771132407404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45976.771132407404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45976.771132407404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45976.771132407404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45976.771132407404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45976.771132407404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45976.771132407404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45976.771132407404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45976.771132407404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45976.771132407404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45976.771132407404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45976.771132407404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45976.771132407404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45976.771132407404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45976.771132407404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45976.771132407404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45976.771132407404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45976.771132407404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45976.771132407404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45976.771132407404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45976.771132407404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45976.771132407404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45976.771132407404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45976.771132407404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45976.771132407404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45976.771132407404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45976.771132407404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45976.771132407404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45976.771132407404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45976.771132407404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45976.771132407404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45976.771132407404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45976.771132407404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45976.771132407404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45976.771132407404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45976.771132407404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45976.771132407404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45976.771132407404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45976.771132407404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45976.771132407404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45976.771132407404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45976.771132407404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45976.771132407404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45976.771132407404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45976.771132407404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45976.771132407404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45976.771132407404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45976.771132407404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45976.771132407404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45976.771132407404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45976.771132407404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45976.771132407404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45976.771132407404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45976.771132407404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45976.771132407404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45976.771132407404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45976.771132407404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45976.771132407404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45976.771132407404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45976.771132407404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45976.771132407404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45976.771132407404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45976.771132407404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45976.771132407404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45976.771132407404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45976.771132407404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45976.771132407404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45976.771132407404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45976.771132407404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45976.771132407404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45976.771132407404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45976.771132407404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45976.771132407404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45976.771132407404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45976.771132407404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45976.771132407404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45976.771132407404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45976.771132407404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45976.771132407404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273.29041481480817</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0.3191185185132781</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0.18202361110888887</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2</v>
      </c>
      <c r="D5" s="92" t="s">
        <v>34889</v>
      </c>
      <c r="E5" s="95" t="s">
        <v>39021</v>
      </c>
      <c r="F5" s="96">
        <v>45976.666539351849</v>
      </c>
      <c r="G5" s="97">
        <f ca="1">IFERROR(NOW()-F5,"")</f>
        <v>0.10459305555559695</v>
      </c>
      <c r="H5" s="96">
        <v>45976.617766203701</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32088</v>
      </c>
      <c r="E6" s="95" t="s">
        <v>39021</v>
      </c>
      <c r="F6" s="96"/>
      <c r="G6" s="97">
        <f ca="1">IFERROR(NOW()-F6,"")</f>
        <v>45976.771132407404</v>
      </c>
      <c r="H6" s="96">
        <v>45976.727743055555</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45976.771132407404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45976.771132407404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45976.771132407404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45976.771132407404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45976.771132407404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45976.771132407404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45976.771132407404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45976.771132407404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45976.771132407404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45976.771132407404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45976.771132407404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45976.771132407404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45976.771132407404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45976.771132407404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45976.771132407404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45976.771132407404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45976.771132407404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45976.771132407404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45976.771132407404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45976.771132407404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45976.771132407404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45976.771132407404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45976.771132407404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45976.771132407404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45976.771132407404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45976.771132407404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45976.771132407404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45976.771132407404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45976.771132407404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45976.771132407404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45976.771132407404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45976.771132407404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45976.771132407404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45976.771132407404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45976.771132407404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45976.771132407404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45976.771132407404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45976.771132407404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45976.771132407404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45976.771132407404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45976.771132407404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45976.771132407404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45976.771132407404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45976.771132407404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45976.771132407404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45976.771132407404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45976.771132407404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45976.771132407404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45976.771132407404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45976.771132407404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45976.771132407404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45976.771132407404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45976.771132407404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45976.771132407404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45976.771132407404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45976.771132407404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45976.771132407404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45976.771132407404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45976.771132407404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45976.771132407404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45976.771132407404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45976.771132407404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45976.771132407404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45976.771132407404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45976.771132407404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45976.771132407404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45976.771132407404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45976.771132407404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45976.771132407404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45976.771132407404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45976.771132407404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45976.771132407404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45976.771132407404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45976.771132407404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45976.771132407404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45976.771132407404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45976.771132407404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45976.771132407404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45976.771132407404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45976.771132407404</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tabSelected="1" workbookViewId="0">
      <selection activeCell="D16" sqref="D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84.939072222216055</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50.582255092587729</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28.110021296291961</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39" ca="1" si="2">IFERROR(NOW()-F6,"")</f>
        <v>45976.771132407404</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45976.771132407404</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45976.771132407404</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45976.771132407404</v>
      </c>
      <c r="H9" s="158">
        <v>45976.567210648151</v>
      </c>
      <c r="I9" s="124" t="str">
        <f>IFERROR(VLOOKUP(D9,DB!A:F,6,0),"")</f>
        <v>SCECO</v>
      </c>
      <c r="J9" s="124" t="str">
        <f>IFERROR(VLOOKUP(D9,DB!A:G,7,0),"")</f>
        <v>Weak</v>
      </c>
      <c r="K9" s="124" t="s">
        <v>39134</v>
      </c>
      <c r="L9" s="124" t="str">
        <f>IFERROR(VLOOKUP(D9,DB!A:I,9,0),"")</f>
        <v>Latis</v>
      </c>
    </row>
    <row r="10" spans="1:13">
      <c r="A10" s="124"/>
      <c r="B10" s="124" t="str">
        <f>IFERROR(VLOOKUP(D10,DB!A:K,11,0),"")</f>
        <v/>
      </c>
      <c r="C10" s="124"/>
      <c r="D10" s="124"/>
      <c r="E10" s="124"/>
      <c r="F10" s="124"/>
      <c r="G10" s="126">
        <f t="shared" ca="1" si="2"/>
        <v>45976.771132407404</v>
      </c>
      <c r="H10" s="124"/>
      <c r="I10" s="124" t="str">
        <f>IFERROR(VLOOKUP(D10,DB!A:F,6,0),"")</f>
        <v/>
      </c>
      <c r="J10" s="124" t="str">
        <f>IFERROR(VLOOKUP(D10,DB!A:G,7,0),"")</f>
        <v/>
      </c>
      <c r="K10" s="124"/>
      <c r="L10" s="124" t="str">
        <f>IFERROR(VLOOKUP(D10,DB!A:I,9,0),"")</f>
        <v/>
      </c>
    </row>
    <row r="11" spans="1:13">
      <c r="A11" s="124"/>
      <c r="B11" s="124" t="str">
        <f>IFERROR(VLOOKUP(D11,DB!A:K,11,0),"")</f>
        <v>R5</v>
      </c>
      <c r="C11" s="124"/>
      <c r="D11" s="124" t="s">
        <v>32205</v>
      </c>
      <c r="E11" s="124"/>
      <c r="F11" s="124"/>
      <c r="G11" s="126">
        <f t="shared" ca="1" si="2"/>
        <v>45976.771132407404</v>
      </c>
      <c r="H11" s="124"/>
      <c r="I11" s="124" t="str">
        <f>IFERROR(VLOOKUP(D11,DB!A:F,6,0),"")</f>
        <v>SCECO</v>
      </c>
      <c r="J11" s="124" t="str">
        <f>IFERROR(VLOOKUP(D11,DB!A:G,7,0),"")</f>
        <v>Good</v>
      </c>
      <c r="K11" s="124"/>
      <c r="L11" s="124" t="str">
        <f>IFERROR(VLOOKUP(D11,DB!A:I,9,0),"")</f>
        <v>Latis</v>
      </c>
    </row>
    <row r="12" spans="1:13">
      <c r="A12" s="124"/>
      <c r="B12" s="124" t="str">
        <f>IFERROR(VLOOKUP(D12,DB!A:K,11,0),"")</f>
        <v/>
      </c>
      <c r="C12" s="124"/>
      <c r="D12" s="124"/>
      <c r="E12" s="124"/>
      <c r="F12" s="124"/>
      <c r="G12" s="126">
        <f t="shared" ca="1" si="2"/>
        <v>45976.771132407404</v>
      </c>
      <c r="H12" s="124"/>
      <c r="I12" s="124" t="str">
        <f>IFERROR(VLOOKUP(D12,DB!A:F,6,0),"")</f>
        <v/>
      </c>
      <c r="J12" s="124" t="str">
        <f>IFERROR(VLOOKUP(D12,DB!A:G,7,0),"")</f>
        <v/>
      </c>
      <c r="K12" s="124"/>
      <c r="L12" s="124" t="str">
        <f>IFERROR(VLOOKUP(D12,DB!A:I,9,0),"")</f>
        <v/>
      </c>
    </row>
    <row r="13" spans="1:13">
      <c r="A13" s="124"/>
      <c r="B13" s="124" t="str">
        <f>IFERROR(VLOOKUP(D13,DB!A:K,11,0),"")</f>
        <v>R5</v>
      </c>
      <c r="C13" s="124"/>
      <c r="D13" s="124" t="s">
        <v>33046</v>
      </c>
      <c r="E13" s="124"/>
      <c r="F13" s="124"/>
      <c r="G13" s="126">
        <f t="shared" ca="1" si="2"/>
        <v>45976.771132407404</v>
      </c>
      <c r="H13" s="124"/>
      <c r="I13" s="124" t="str">
        <f>IFERROR(VLOOKUP(D13,DB!A:F,6,0),"")</f>
        <v>SCECO</v>
      </c>
      <c r="J13" s="124" t="str">
        <f>IFERROR(VLOOKUP(D13,DB!A:G,7,0),"")</f>
        <v>Dead</v>
      </c>
      <c r="K13" s="124"/>
      <c r="L13" s="124" t="str">
        <f>IFERROR(VLOOKUP(D13,DB!A:I,9,0),"")</f>
        <v>Latis</v>
      </c>
    </row>
    <row r="14" spans="1:13">
      <c r="A14" s="124"/>
      <c r="B14" s="124" t="str">
        <f>IFERROR(VLOOKUP(D14,DB!A:K,11,0),"")</f>
        <v/>
      </c>
      <c r="C14" s="124"/>
      <c r="D14" s="124"/>
      <c r="E14" s="124"/>
      <c r="F14" s="124"/>
      <c r="G14" s="126">
        <f t="shared" ca="1" si="2"/>
        <v>45976.771132407404</v>
      </c>
      <c r="H14" s="124"/>
      <c r="I14" s="124" t="str">
        <f>IFERROR(VLOOKUP(D14,DB!A:F,6,0),"")</f>
        <v/>
      </c>
      <c r="J14" s="124" t="str">
        <f>IFERROR(VLOOKUP(D14,DB!A:G,7,0),"")</f>
        <v/>
      </c>
      <c r="K14" s="124"/>
      <c r="L14" s="124" t="str">
        <f>IFERROR(VLOOKUP(D14,DB!A:I,9,0),"")</f>
        <v/>
      </c>
    </row>
    <row r="15" spans="1:13">
      <c r="A15" s="124"/>
      <c r="B15" s="124" t="str">
        <f>IFERROR(VLOOKUP(D15,DB!A:K,11,0),"")</f>
        <v>R5</v>
      </c>
      <c r="C15" s="124"/>
      <c r="D15" s="124" t="s">
        <v>28142</v>
      </c>
      <c r="E15" s="124"/>
      <c r="F15" s="124"/>
      <c r="G15" s="126">
        <f t="shared" ca="1" si="2"/>
        <v>45976.771132407404</v>
      </c>
      <c r="H15" s="124"/>
      <c r="I15" s="124" t="str">
        <f>IFERROR(VLOOKUP(D15,DB!A:F,6,0),"")</f>
        <v>SCECO</v>
      </c>
      <c r="J15" s="124" t="str">
        <f>IFERROR(VLOOKUP(D15,DB!A:G,7,0),"")</f>
        <v>No BB Shifted</v>
      </c>
      <c r="K15" s="124"/>
      <c r="L15" s="124" t="str">
        <f>IFERROR(VLOOKUP(D15,DB!A:I,9,0),"")</f>
        <v>Latis</v>
      </c>
    </row>
    <row r="16" spans="1:13">
      <c r="A16" s="124"/>
      <c r="B16" s="124" t="str">
        <f>IFERROR(VLOOKUP(D16,DB!A:K,11,0),"")</f>
        <v/>
      </c>
      <c r="C16" s="124"/>
      <c r="D16" s="124"/>
      <c r="E16" s="124"/>
      <c r="F16" s="124"/>
      <c r="G16" s="126">
        <f t="shared" ca="1" si="2"/>
        <v>45976.771132407404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45976.771132407404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45976.771132407404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45976.771132407404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45976.771132407404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45976.771132407404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45976.771132407404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45976.771132407404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45976.771132407404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45976.771132407404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45976.771132407404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45976.771132407404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45976.771132407404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45976.771132407404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45976.771132407404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45976.771132407404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45976.771132407404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45976.771132407404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45976.771132407404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45976.771132407404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45976.771132407404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45976.771132407404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45976.771132407404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45976.771132407404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ref="G40:G103" ca="1" si="3">IFERROR(NOW()-F40,"")</f>
        <v>45976.771132407404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45976.771132407404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45976.771132407404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45976.771132407404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45976.771132407404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45976.771132407404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45976.771132407404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45976.771132407404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45976.771132407404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45976.771132407404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45976.771132407404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45976.771132407404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45976.771132407404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45976.771132407404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45976.771132407404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45976.771132407404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45976.771132407404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45976.771132407404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45976.771132407404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45976.771132407404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45976.771132407404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45976.771132407404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45976.771132407404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45976.771132407404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45976.771132407404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45976.771132407404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45976.771132407404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45976.771132407404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45976.771132407404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45976.771132407404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45976.771132407404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45976.771132407404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45976.771132407404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45976.771132407404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45976.771132407404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45976.771132407404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45976.771132407404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45976.771132407404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45976.771132407404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45976.771132407404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45976.771132407404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45976.771132407404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45976.771132407404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45976.771132407404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45976.771132407404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45976.771132407404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45976.771132407404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45976.771132407404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45976.771132407404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45976.771132407404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45976.771132407404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45976.771132407404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45976.771132407404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45976.771132407404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45976.771132407404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45976.771132407404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45976.771132407404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45976.771132407404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45976.771132407404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45976.771132407404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45976.771132407404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45976.771132407404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45976.771132407404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45976.771132407404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4">IFERROR(NOW()-F104,"")</f>
        <v>45976.771132407404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45976.771132407404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45976.771132407404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45976.771132407404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45976.771132407404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45976.771132407404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45976.771132407404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45976.771132407404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45976.771132407404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45976.771132407404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45976.771132407404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45976.771132407404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45976.771132407404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45976.771132407404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45976.771132407404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45976.771132407404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45976.771132407404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45976.771132407404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45976.771132407404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45976.771132407404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45976.771132407404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45976.771132407404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45976.771132407404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45976.771132407404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45976.771132407404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45976.771132407404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45976.771132407404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45976.771132407404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45976.771132407404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45976.771132407404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45976.771132407404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45976.771132407404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45976.771132407404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45976.771132407404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45976.771132407404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45976.771132407404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45976.771132407404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45976.771132407404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45976.771132407404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45976.771132407404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45976.771132407404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45976.771132407404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45976.771132407404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45976.771132407404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45976.771132407404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45976.771132407404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45976.771132407404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45976.771132407404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45976.771132407404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45976.771132407404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45976.771132407404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45976.771132407404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45976.771132407404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45976.771132407404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45976.771132407404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45976.771132407404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45976.771132407404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45976.771132407404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45976.771132407404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45976.771132407404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45976.771132407404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45976.771132407404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45976.771132407404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45976.771132407404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5">IFERROR(NOW()-F168,"")</f>
        <v>45976.771132407404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45976.771132407404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45976.771132407404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45976.771132407404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45976.771132407404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45976.771132407404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45976.771132407404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45976.771132407404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45976.771132407404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45976.771132407404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45976.771132407404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45976.771132407404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45976.771132407404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45976.771132407404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45976.771132407404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45976.771132407404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45976.771132407404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45976.771132407404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45976.771132407404</v>
      </c>
      <c r="H186" s="124"/>
      <c r="I186" s="124" t="str">
        <f>IFERROR(VLOOKUP(D186,DB!A:F,6,0),"")</f>
        <v/>
      </c>
      <c r="J186" s="124" t="str">
        <f>IFERROR(VLOOKUP(D186,DB!A:G,7,0),"")</f>
        <v/>
      </c>
      <c r="K186" s="124"/>
      <c r="L186" s="124" t="str">
        <f>IFERROR(VLOOKUP(D186,DB!A:I,9,0),"")</f>
        <v/>
      </c>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45976.771132407404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45976.771132407404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45976.771132407404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45976.771132407404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45976.771132407404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45976.771132407404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45976.771132407404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45976.771132407404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45976.771132407404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45976.771132407404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45976.771132407404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45976.771132407404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45976.771132407404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45976.771132407404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45976.771132407404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45976.771132407404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45976.771132407404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45976.771132407404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45976.771132407404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45976.771132407404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45976.771132407404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45976.771132407404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45976.771132407404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45976.771132407404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45976.771132407404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45976.771132407404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45976.771132407404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45976.771132407404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45976.771132407404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45976.771132407404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45976.771132407404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45976.771132407404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45976.771132407404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45976.771132407404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45976.771132407404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45976.771132407404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45976.771132407404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45976.771132407404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45976.771132407404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45976.771132407404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45976.771132407404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45976.771132407404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45976.771132407404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45976.771132407404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45976.771132407404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45976.771132407404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45976.771132407404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45976.771132407404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45976.771132407404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45976.771132407404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45976.771132407404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45976.771132407404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45976.771132407404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45976.771132407404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45976.771132407404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45976.771132407404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45976.771132407404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45976.771132407404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45976.771132407404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45976.771132407404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45976.771132407404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45976.771132407404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45976.771132407404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45976.771132407404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45976.771132407404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45976.771132407404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45976.771132407404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45976.771132407404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45976.771132407404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45976.771132407404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45976.771132407404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45976.771132407404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45976.771132407404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45976.771132407404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45976.771132407404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45976.771132407404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45976.771132407404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45976.771132407404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45976.771132407404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45976.771132407404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45976.771132407404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45976.771132407404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45976.771132407404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45976.771132407404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45976.771132407404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45976.771132407404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45976.771132407404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45976.771132407404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45976.771132407404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45976.771132407404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45976.771132407404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45976.771132407404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45976.771132407404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45976.771132407404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45976.771132407404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45976.771132407404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45976.771132407404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45976.771132407404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45976.771132407404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45976.771132407404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45976.771132407404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45976.771132407404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45976.771132407404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45976.771132407404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45976.771132407404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45976.771132407404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45976.771132407404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45976.771132407404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45976.771132407404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45976.771132407404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45976.771132407404</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2025-11-15T15:30:43Z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